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33160" windowHeight="23400" tabRatio="620" activeTab="8"/>
  </bookViews>
  <sheets>
    <sheet name="c224" sheetId="1" r:id="rId1"/>
    <sheet name="c225" sheetId="2" r:id="rId2"/>
    <sheet name="c226" sheetId="3" r:id="rId3"/>
    <sheet name="c227" sheetId="4" r:id="rId4"/>
    <sheet name="c228" sheetId="5" r:id="rId5"/>
    <sheet name="c229" sheetId="6" r:id="rId6"/>
    <sheet name="c230" sheetId="7" r:id="rId7"/>
    <sheet name="c231" sheetId="8" r:id="rId8"/>
    <sheet name="c232" sheetId="9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'c224'!$A$1:$L$60</definedName>
    <definedName name="_xlnm.Print_Area" localSheetId="1">'c225'!$A$1:$L$48</definedName>
    <definedName name="_xlnm.Print_Area" localSheetId="2">'c226'!$A$1:$P$60</definedName>
    <definedName name="_xlnm.Print_Area" localSheetId="3">'c227'!$A$1:$J$61</definedName>
    <definedName name="_xlnm.Print_Area" localSheetId="4">'c228'!$A$1:$H$59</definedName>
    <definedName name="_xlnm.Print_Area" localSheetId="5">'c229'!$A$1:$X$172</definedName>
    <definedName name="_xlnm.Print_Area" localSheetId="6">'c230'!$A$1:$I$22</definedName>
    <definedName name="_xlnm.Print_Area" localSheetId="7">'c231'!$A$1:$J$84</definedName>
    <definedName name="_xlnm.Print_Area" localSheetId="8">'c232'!$A$1:$E$35</definedName>
    <definedName name="ddd">#REF!</definedName>
    <definedName name="Excel_BuiltIn__FilterDatabase_1" localSheetId="1">'c225'!$C$1:$C$47</definedName>
    <definedName name="Excel_BuiltIn__FilterDatabase_1" localSheetId="7">'[2]C1'!#REF!</definedName>
    <definedName name="Excel_BuiltIn__FilterDatabase_1">'c224'!#REF!</definedName>
    <definedName name="Excel_BuiltIn__FilterDatabase_3" localSheetId="1">'[4]C3'!#REF!</definedName>
    <definedName name="Excel_BuiltIn__FilterDatabase_3" localSheetId="7">'[2]C3'!#REF!</definedName>
    <definedName name="Excel_BuiltIn__FilterDatabase_3" localSheetId="8">'c227'!#REF!</definedName>
    <definedName name="Excel_BuiltIn__FilterDatabase_3">'c227'!#REF!</definedName>
    <definedName name="Excel_BuiltIn__FilterDatabase_3_7">#REF!</definedName>
    <definedName name="Excel_BuiltIn__FilterDatabase_4" localSheetId="1">#REF!</definedName>
    <definedName name="Excel_BuiltIn__FilterDatabase_4" localSheetId="7">#REF!</definedName>
    <definedName name="Excel_BuiltIn__FilterDatabase_4" localSheetId="8">#REF!</definedName>
    <definedName name="Excel_BuiltIn__FilterDatabase_4">#REF!</definedName>
    <definedName name="Excel_BuiltIn__FilterDatabase_4_7">#REF!</definedName>
    <definedName name="Excel_BuiltIn__FilterDatabase_5">#REF!</definedName>
    <definedName name="Excel_BuiltIn__FilterDatabase_8">#N/A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dsffd">#REF!</definedName>
    <definedName name="FOFO1" localSheetId="1">#REF!</definedName>
    <definedName name="FOFO1" localSheetId="7">#REF!</definedName>
    <definedName name="FOFO1" localSheetId="8">#REF!</definedName>
    <definedName name="FOFO1">#REF!</definedName>
    <definedName name="FOFO1_1">#REF!</definedName>
    <definedName name="FOFO1_2">#REF!</definedName>
    <definedName name="FOFO1_3">#REF!</definedName>
    <definedName name="FOFO1_4">#REF!</definedName>
    <definedName name="FOFO1_5">#REF!</definedName>
    <definedName name="FOFO1_7" localSheetId="8">#REF!</definedName>
    <definedName name="FOFO1_7">#REF!</definedName>
    <definedName name="Listadesplegable1_6" localSheetId="7">'[3]menores sentenciados'!#REF!</definedName>
    <definedName name="Listadesplegable1_6" localSheetId="8">'[1]menores sentenciados'!#REF!</definedName>
    <definedName name="Listadesplegable1_6">'[1]menores sentenciados'!#REF!</definedName>
    <definedName name="Nuevo">#REF!</definedName>
    <definedName name="_xlnm.Print_Titles" localSheetId="0">'c224'!$1:$7</definedName>
    <definedName name="_xlnm.Print_Titles" localSheetId="1">'c225'!$1:$7</definedName>
    <definedName name="_xlnm.Print_Titles" localSheetId="2">'c226'!$1:$9</definedName>
    <definedName name="_xlnm.Print_Titles" localSheetId="3">'c227'!$1:$8</definedName>
    <definedName name="_xlnm.Print_Titles" localSheetId="5">'c229'!$5:$6</definedName>
  </definedNames>
  <calcPr fullCalcOnLoad="1"/>
</workbook>
</file>

<file path=xl/sharedStrings.xml><?xml version="1.0" encoding="utf-8"?>
<sst xmlns="http://schemas.openxmlformats.org/spreadsheetml/2006/main" count="679" uniqueCount="439">
  <si>
    <t>Fam. Liberia</t>
  </si>
  <si>
    <t>Mixto Santa Cruz</t>
  </si>
  <si>
    <t>Mixto Cañas</t>
  </si>
  <si>
    <t>Mixto Nicoya</t>
  </si>
  <si>
    <t>Fam. Puntarenas</t>
  </si>
  <si>
    <t>Mixto Aguirre-Parrita</t>
  </si>
  <si>
    <t>Mixto Golfito</t>
  </si>
  <si>
    <t>Mixto Corredores</t>
  </si>
  <si>
    <t>Mixto Buenos Aires</t>
  </si>
  <si>
    <t>Mixto Osa</t>
  </si>
  <si>
    <t>Fam. Limón</t>
  </si>
  <si>
    <t>Fam. Pococí</t>
  </si>
  <si>
    <t xml:space="preserve">Atípico </t>
  </si>
  <si>
    <t>Otros delitos</t>
  </si>
  <si>
    <t xml:space="preserve">Otras contravenciones </t>
  </si>
  <si>
    <t>citación</t>
  </si>
  <si>
    <t>SAN JOSÉ</t>
  </si>
  <si>
    <t>PUNTARENAS</t>
  </si>
  <si>
    <t>LIMÓN</t>
  </si>
  <si>
    <t>Molestias a transeúntes (obstrucción vía pública)</t>
  </si>
  <si>
    <t>Orden de orientación y supervisión</t>
  </si>
  <si>
    <t>Prestación de servicio a la comunidad</t>
  </si>
  <si>
    <t>Homicidio simple (Tentativa de )</t>
  </si>
  <si>
    <t>Difusión de Pornografía</t>
  </si>
  <si>
    <t>CONTRA LA ADMINISTRACIÓN DE JUSTICIA</t>
  </si>
  <si>
    <t>Posesión de droga</t>
  </si>
  <si>
    <t>Civil, Trabajo y Familla Puriscal</t>
  </si>
  <si>
    <t>Fam. Pérez Zeledón</t>
  </si>
  <si>
    <r>
      <t>Elaborado por:</t>
    </r>
    <r>
      <rPr>
        <sz val="12"/>
        <rFont val="Times New Roman"/>
        <family val="1"/>
      </rPr>
      <t xml:space="preserve">Sección de Estadística, Departamento de Planificación. </t>
    </r>
  </si>
  <si>
    <r>
      <t xml:space="preserve">Elaborado por: </t>
    </r>
    <r>
      <rPr>
        <sz val="12"/>
        <rFont val="Times New Roman"/>
        <family val="1"/>
      </rPr>
      <t xml:space="preserve">Sección de Estadística, Departamento de Planificación. </t>
    </r>
  </si>
  <si>
    <t>CUADRO N° 224</t>
  </si>
  <si>
    <t>CUADRO N° 225</t>
  </si>
  <si>
    <t>CUADRO N° 226</t>
  </si>
  <si>
    <t>CUADRO N° 227</t>
  </si>
  <si>
    <t>CUADRO Nº 228</t>
  </si>
  <si>
    <t>CUADRO Nº 229</t>
  </si>
  <si>
    <t>CUADRO Nº 230</t>
  </si>
  <si>
    <t>CUADRO N° 231</t>
  </si>
  <si>
    <t>CUADRO Nº 232</t>
  </si>
  <si>
    <r>
      <t>Elaboración por:</t>
    </r>
    <r>
      <rPr>
        <sz val="12"/>
        <rFont val="Times New Roman"/>
        <family val="1"/>
      </rPr>
      <t xml:space="preserve">Sección de Estadística, Departamento de Planificación. </t>
    </r>
  </si>
  <si>
    <r>
      <t xml:space="preserve">Elaboración por: </t>
    </r>
    <r>
      <rPr>
        <sz val="12"/>
        <rFont val="Times New Roman"/>
        <family val="1"/>
      </rPr>
      <t xml:space="preserve">Sección de Estadística, Departamento de Planificación. </t>
    </r>
  </si>
  <si>
    <r>
      <t>Elaboración por:</t>
    </r>
    <r>
      <rPr>
        <sz val="12"/>
        <rFont val="Times New Roman"/>
        <family val="1"/>
      </rPr>
      <t xml:space="preserve"> Sección de Estadística, Departamento de Planificación. </t>
    </r>
  </si>
  <si>
    <t>32 meses 0 semanas</t>
  </si>
  <si>
    <t>13 meses 3 semanas</t>
  </si>
  <si>
    <t>25 meses 2 semanas</t>
  </si>
  <si>
    <t>31 meses 1 semana</t>
  </si>
  <si>
    <t>36 meses 0 semanas</t>
  </si>
  <si>
    <t>36 meses 3 semanas</t>
  </si>
  <si>
    <t>35 meses 0 semanas</t>
  </si>
  <si>
    <t>3 meses 2 semanas</t>
  </si>
  <si>
    <t>1 mes 2 semanas</t>
  </si>
  <si>
    <t>10 meses 2 semanas</t>
  </si>
  <si>
    <t>21 meses 2 semanas</t>
  </si>
  <si>
    <t xml:space="preserve">MOVIMIENTO OCURRIDO EN LOS JUZGADOS COMPETENTES EN MATERIA PENAL JUVENIL DURANTE EL 2012 </t>
  </si>
  <si>
    <t>RESOLUCIONES DICTADAS A LOS MENORES EN LOS JUZGADOS PENALES JUVENILES DURANTE EL 2012</t>
  </si>
  <si>
    <t xml:space="preserve">SENTENCIAS DICTADAS Y MEDIDAS IMPUESTAS A LOS MENORES CONDENADOS EN LOS JUZGADOS PENALES JUVENILES DURANTE EL 2012 </t>
  </si>
  <si>
    <t>MENORES REFERIDOS A LOS JUZGADOS PENALES JUVENILES SEGÚN SEXO Y TIPO DE CASO DURANTE EL 2012</t>
  </si>
  <si>
    <t xml:space="preserve">Penal Juvenil Heredia </t>
  </si>
  <si>
    <t>I Circuito Judicial San José</t>
  </si>
  <si>
    <t>I Circuito Judicial Alajuela</t>
  </si>
  <si>
    <t>II Circuito Judicial Alajuela</t>
  </si>
  <si>
    <t>III Circuito Judicial Alajuela</t>
  </si>
  <si>
    <t>Cartago</t>
  </si>
  <si>
    <t>Heredia</t>
  </si>
  <si>
    <t>I Circuito Judicial Guanacaste</t>
  </si>
  <si>
    <t>II Circuito Judicial Guanacaste</t>
  </si>
  <si>
    <t>Puntarenas</t>
  </si>
  <si>
    <t>I Circuito Judicial Zona Sur</t>
  </si>
  <si>
    <t>II Circuito Judicial Zona Sur</t>
  </si>
  <si>
    <t xml:space="preserve">I Circuito Judicial Zona Atlántica </t>
  </si>
  <si>
    <t xml:space="preserve">II Circuito Judicial Zona Atlántica </t>
  </si>
  <si>
    <t>Tipo de Caso</t>
  </si>
  <si>
    <t>Fam. Cartago</t>
  </si>
  <si>
    <t>Fam. Alajuela</t>
  </si>
  <si>
    <t>MENORES SENTENCIADOS EN LOS JUZGADOS PENALES JUVENILES SEGÚN SANCIÓN IMPUESTA,</t>
  </si>
  <si>
    <t>SEXO Y EDAD DURANTE EL 2012</t>
  </si>
  <si>
    <t>Absolutoria</t>
  </si>
  <si>
    <t>Condenatoria</t>
  </si>
  <si>
    <t>Internamiento centro especializado</t>
  </si>
  <si>
    <t>PERSONAS SENTENCIADAS EN LOS JUZGADOS PENALES JUVENILES SEGÚN TIPO DE SENTENCIA, TÍTULO DEL DELITO Y SANCIÓN IMPUESTA DURANTE EL 2012</t>
  </si>
  <si>
    <t xml:space="preserve">Número de </t>
  </si>
  <si>
    <t>PENALES JUVENILES SEGÚN TIPO DE SENTENCIA DURANTE EL 2012</t>
  </si>
  <si>
    <t>MENORES ACUSADOS POR INFRINGIR LA LEY PENAL JUVENIL SEGÚN TIPO DE CASO Y JUZGADO DURANTE EL 2012</t>
  </si>
  <si>
    <t>MOVIMIENTO OCURRIDO EN LOS JUZGADOS COMPETENTES EN MATERIA PENAL JUVENIL SEGÚN PROVINCIA DURANTE EL 2012</t>
  </si>
  <si>
    <t>DURACIÓN PROMEDIO DE LAS SENTENCIAS DICTADAS A LOS MENORES EN LOS JUZGADOS</t>
  </si>
  <si>
    <t>Mixto Puriscal</t>
  </si>
  <si>
    <t>Mixto Grecia</t>
  </si>
  <si>
    <t>Fam. San Carlos</t>
  </si>
  <si>
    <t>Mixto San Ramón</t>
  </si>
  <si>
    <t>Mixto Turrialba</t>
  </si>
  <si>
    <t>Fam. Heredia</t>
  </si>
  <si>
    <t>Tocamientos</t>
  </si>
  <si>
    <t>Uso de sustancias ilegales para pesca</t>
  </si>
  <si>
    <t>Usurpación de nombre</t>
  </si>
  <si>
    <t>TRANSITO</t>
  </si>
  <si>
    <t>Colisión</t>
  </si>
  <si>
    <t>Atropello</t>
  </si>
  <si>
    <t>Vuelco</t>
  </si>
  <si>
    <t>Otras Infracciones</t>
  </si>
  <si>
    <t>Sanciones</t>
  </si>
  <si>
    <t>Edad</t>
  </si>
  <si>
    <t>Amonestación y advertencia</t>
  </si>
  <si>
    <t>Internamiento con ejecución condicional</t>
  </si>
  <si>
    <t>Internamiento en centro especializado</t>
  </si>
  <si>
    <t>Absolutorias</t>
  </si>
  <si>
    <t>Libertad asistida</t>
  </si>
  <si>
    <t>Condenatorias</t>
  </si>
  <si>
    <t>DELITO</t>
  </si>
  <si>
    <t>Sanciones Impuestas</t>
  </si>
  <si>
    <t>Amonestación
 y advertencia</t>
  </si>
  <si>
    <t>Libertad
 asistida</t>
  </si>
  <si>
    <t>Orden de
 orientación
 y supervisión</t>
  </si>
  <si>
    <t>Prestación 
servicio
 comunidad</t>
  </si>
  <si>
    <t>CONTRA LA VIDA</t>
  </si>
  <si>
    <t>Agresión Calificada</t>
  </si>
  <si>
    <t>Homicidio  calificado (tentativa de)</t>
  </si>
  <si>
    <t>Homicidio Culposo</t>
  </si>
  <si>
    <t>SEXUALES</t>
  </si>
  <si>
    <t>Abusos sexuales contra menores de edad</t>
  </si>
  <si>
    <t>CONTRA LA LIBERTAD</t>
  </si>
  <si>
    <t>Coacción o amenaza</t>
  </si>
  <si>
    <t>Privación de libertad sin ánimo de lucro</t>
  </si>
  <si>
    <t>CONTRA EL ÁMBITO DE LA INTIMIDAD</t>
  </si>
  <si>
    <t>CONTRA LA PROPIEDAD</t>
  </si>
  <si>
    <t>Daños agravados</t>
  </si>
  <si>
    <t>CONTRA LA LEY DE TRANSITO</t>
  </si>
  <si>
    <t>Otras Infracciones a la Ley de Tránsito</t>
  </si>
  <si>
    <t>CONTRA LA LEY DE PENALIZACIÓN DE VIOLENCIA CONTRA LA MUJER</t>
  </si>
  <si>
    <t>Amenazas contra una mujer</t>
  </si>
  <si>
    <t>Incumplimiento de una Medida de Protección</t>
  </si>
  <si>
    <t>CONTRA LA AUTORIDAD PÚBLICA</t>
  </si>
  <si>
    <t>CONTRA LA LEY DE SICOTRÓPICOS</t>
  </si>
  <si>
    <t>Introducción de droga en ctro penitenciario</t>
  </si>
  <si>
    <t>Transporte de drogas</t>
  </si>
  <si>
    <t>CONTRA LA LEY DE ARMAS Y EXPLOSIVOS</t>
  </si>
  <si>
    <t>Portación ilícita de arma permitida</t>
  </si>
  <si>
    <t>CONTRA LA SEGURIDAD COMÚN</t>
  </si>
  <si>
    <t>Duración Promedio</t>
  </si>
  <si>
    <t>20 meses 1 semana</t>
  </si>
  <si>
    <t>19 meses 0 semanas</t>
  </si>
  <si>
    <t>21 meses 3 semanas</t>
  </si>
  <si>
    <t>22 meses 2 semanas</t>
  </si>
  <si>
    <t>25 meses 1 semana</t>
  </si>
  <si>
    <t>-</t>
  </si>
  <si>
    <t>9 meses 1 semana</t>
  </si>
  <si>
    <t>6 meses 2 semanas</t>
  </si>
  <si>
    <t>11 meses 2 semanas</t>
  </si>
  <si>
    <t>21 meses 0 semanas</t>
  </si>
  <si>
    <t>14 meses 3 semanas</t>
  </si>
  <si>
    <t>33 meses1 semana</t>
  </si>
  <si>
    <t>15 meses 1 semana</t>
  </si>
  <si>
    <t>21 meses 1 semana</t>
  </si>
  <si>
    <t>20 meses 3 semanas</t>
  </si>
  <si>
    <t>16 meses 2 semanas</t>
  </si>
  <si>
    <t>17 meses 2 semanas</t>
  </si>
  <si>
    <t>15 meses 2 semanas</t>
  </si>
  <si>
    <t>27 meses 2 semanas</t>
  </si>
  <si>
    <t>29 meses 1 semana</t>
  </si>
  <si>
    <t>24 meses 3 semanas</t>
  </si>
  <si>
    <t>16 meses 3 semanas</t>
  </si>
  <si>
    <t>18 meses 3 semanas</t>
  </si>
  <si>
    <t>29 meses 0 semanas</t>
  </si>
  <si>
    <t>12 meses 1 semana</t>
  </si>
  <si>
    <t>Lesiones culposas</t>
  </si>
  <si>
    <t>Lesiones graves</t>
  </si>
  <si>
    <t>Lesiones leves</t>
  </si>
  <si>
    <t>Lesiones simples</t>
  </si>
  <si>
    <t>Obstrucción de vía pública</t>
  </si>
  <si>
    <t>Ofensas en juicio</t>
  </si>
  <si>
    <t>Penalidad del corruptor</t>
  </si>
  <si>
    <t>Privación de libertad</t>
  </si>
  <si>
    <t>Rapto</t>
  </si>
  <si>
    <t>Rapto propio</t>
  </si>
  <si>
    <t>Receptación</t>
  </si>
  <si>
    <t>Relaciones sexuales con menores</t>
  </si>
  <si>
    <t>Relaciones sexuales con menores (tentativa de)</t>
  </si>
  <si>
    <t>Relaciones sexuales remuneradas con menores</t>
  </si>
  <si>
    <t>Resistencia a la autoridad</t>
  </si>
  <si>
    <t>Resistencia agravada</t>
  </si>
  <si>
    <t>Robo agravado</t>
  </si>
  <si>
    <t>Robo agravado (tentativa de)</t>
  </si>
  <si>
    <t>Robo simple</t>
  </si>
  <si>
    <t>Robo simple (tentativa de)</t>
  </si>
  <si>
    <t>Secuestro extorsivo</t>
  </si>
  <si>
    <t>Simulación de delito</t>
  </si>
  <si>
    <t>Suicidio (tentativa de)</t>
  </si>
  <si>
    <t>Sustracción de menor o incapaz</t>
  </si>
  <si>
    <t>Sustracción, desvío o supresión de correspondencia</t>
  </si>
  <si>
    <t>Tenencia de drogas</t>
  </si>
  <si>
    <t>Tráfico de drogas</t>
  </si>
  <si>
    <t>Uso de documento falso</t>
  </si>
  <si>
    <t>Usurpación</t>
  </si>
  <si>
    <t>Venta de drogas</t>
  </si>
  <si>
    <t>Violación</t>
  </si>
  <si>
    <t>Violación (tentativa de)</t>
  </si>
  <si>
    <t>Violación calificada</t>
  </si>
  <si>
    <t>Violación de correspondencia</t>
  </si>
  <si>
    <t>Violación de domicilio</t>
  </si>
  <si>
    <t>Violación de domicilio (tentativa de)</t>
  </si>
  <si>
    <t>CONTRAVENCIONES</t>
  </si>
  <si>
    <t>Abandono de animales</t>
  </si>
  <si>
    <t>Accionamiento de Arma</t>
  </si>
  <si>
    <t>Acometimiento a una mujer en estado de gravidez</t>
  </si>
  <si>
    <t>Actos obscenos</t>
  </si>
  <si>
    <t>Alborotos</t>
  </si>
  <si>
    <t>Amenazas personales</t>
  </si>
  <si>
    <t>Daños menores</t>
  </si>
  <si>
    <t>Desórdenes</t>
  </si>
  <si>
    <t>Dibujo en paredes</t>
  </si>
  <si>
    <t>Dificultar acción de autoridad</t>
  </si>
  <si>
    <t>Embriaguez</t>
  </si>
  <si>
    <t>Entrada sin permiso a terreno ajeno</t>
  </si>
  <si>
    <t>Exhibicionismo</t>
  </si>
  <si>
    <t>Hurto menor</t>
  </si>
  <si>
    <t>Infracción Ley Armas</t>
  </si>
  <si>
    <t>Infracción Ley Conserv. Vida Silvestre</t>
  </si>
  <si>
    <t>Infracción Ley Salud</t>
  </si>
  <si>
    <t>Lanzamientos de objetos</t>
  </si>
  <si>
    <t>Lesiones levísimas o golpes</t>
  </si>
  <si>
    <t>Llamadas falsas a entidades de emergencia</t>
  </si>
  <si>
    <t>Llamadas mortificantes</t>
  </si>
  <si>
    <t>Maltrato de animales</t>
  </si>
  <si>
    <t>Miradas indiscretas</t>
  </si>
  <si>
    <t>Negativa a identificarse</t>
  </si>
  <si>
    <t>Obstrucción de acequias o canales</t>
  </si>
  <si>
    <t>Palabras o actos obscenos</t>
  </si>
  <si>
    <t>Participación en riña</t>
  </si>
  <si>
    <t>Pelea dual</t>
  </si>
  <si>
    <t>Portar arma prohibida</t>
  </si>
  <si>
    <t>Proposiciones irrespetuosas</t>
  </si>
  <si>
    <t>Provocación a riña</t>
  </si>
  <si>
    <t>Resistencia a orden de retirarse de un establecimiento público</t>
  </si>
  <si>
    <t>Agresión calificada</t>
  </si>
  <si>
    <t>Agresión con arma</t>
  </si>
  <si>
    <t>Alteración de datos y sabotaje informático</t>
  </si>
  <si>
    <t>Amenazas agravadas</t>
  </si>
  <si>
    <t>Amenaza contra funcionario público</t>
  </si>
  <si>
    <t>Apropiación irregular</t>
  </si>
  <si>
    <t>Apropiación y retención indebida</t>
  </si>
  <si>
    <t>Atentado a la autoridad</t>
  </si>
  <si>
    <t>Calumnias</t>
  </si>
  <si>
    <t>Circulación de moneda falsa</t>
  </si>
  <si>
    <t>Coacción o amenazas</t>
  </si>
  <si>
    <t>Cohecho propio</t>
  </si>
  <si>
    <t>Conducción Temeraria</t>
  </si>
  <si>
    <t>Contrabando</t>
  </si>
  <si>
    <t>Corrupción agravada</t>
  </si>
  <si>
    <t>Corrupción de menores</t>
  </si>
  <si>
    <t>Cultivo de marihuana</t>
  </si>
  <si>
    <t>Daño agravado</t>
  </si>
  <si>
    <t>Daños (tentativa de)</t>
  </si>
  <si>
    <t>Denuncias y querellas calumniosas</t>
  </si>
  <si>
    <t>Descuido de animales</t>
  </si>
  <si>
    <t>Desobediencia a la autoridad</t>
  </si>
  <si>
    <t>Dificultar acción de la autoridad</t>
  </si>
  <si>
    <t>Difusión de pornografía</t>
  </si>
  <si>
    <t>Estafa</t>
  </si>
  <si>
    <t>Evasión</t>
  </si>
  <si>
    <t>Extorsión simple</t>
  </si>
  <si>
    <t>Falsedad ideológica</t>
  </si>
  <si>
    <t>Falsificación de documentos privados</t>
  </si>
  <si>
    <t>Falsificación de documentos públicos y auténticos</t>
  </si>
  <si>
    <t>Falsificación de moneda</t>
  </si>
  <si>
    <t>Falsificación de señas y marcas</t>
  </si>
  <si>
    <t>Falso testimonio</t>
  </si>
  <si>
    <t>Favorecimiento real</t>
  </si>
  <si>
    <t>Fraude informático</t>
  </si>
  <si>
    <t>Homicidio simple</t>
  </si>
  <si>
    <t>Homicidio simple (tentativa de)</t>
  </si>
  <si>
    <t>Homicidio calificado</t>
  </si>
  <si>
    <t>Homicidio culposo</t>
  </si>
  <si>
    <t>Hurto agravado</t>
  </si>
  <si>
    <t>Hurto agravado (tentativa de)</t>
  </si>
  <si>
    <t>Hurto simple</t>
  </si>
  <si>
    <t>Hurto simple (tentativa de)</t>
  </si>
  <si>
    <t>Incendio o explosión</t>
  </si>
  <si>
    <t>Incumplimiento o abuso de la Patria Potestad</t>
  </si>
  <si>
    <t>Incumplimiento de una medida de protección</t>
  </si>
  <si>
    <t>Infidelidad diplomática</t>
  </si>
  <si>
    <t>Infracción Ley Caza y Pesca</t>
  </si>
  <si>
    <t>Infracción Ley Conservación Vida Silvestre</t>
  </si>
  <si>
    <t>Infracción Ley de Aguas</t>
  </si>
  <si>
    <t>Infracción Ley de Armas y Explosivos</t>
  </si>
  <si>
    <t>Infracción Ley de Igualdad de Oportunidades para Personas con Discapacidad</t>
  </si>
  <si>
    <t>Infracción Ley de Psicotrópicos</t>
  </si>
  <si>
    <t>Infracción Ley de Salud</t>
  </si>
  <si>
    <t>Infracción Ley Derechos de Autor</t>
  </si>
  <si>
    <t>Infracción Ley Forestal</t>
  </si>
  <si>
    <t>Infracción Ley Penalización Violencia contra la Mujer</t>
  </si>
  <si>
    <t>Infracción Ley Protección al Adulto Mayor</t>
  </si>
  <si>
    <t>Infracción Ley Venta de Licores</t>
  </si>
  <si>
    <t>Injurias</t>
  </si>
  <si>
    <t>Introducción de droga a centro penitenciario</t>
  </si>
  <si>
    <t>Legitimación de capital (Lavado de dinero)</t>
  </si>
  <si>
    <t>II Circuito Judicial de Alajuela</t>
  </si>
  <si>
    <t>III Circuito Judicial de Alajuela</t>
  </si>
  <si>
    <t>Circuito Judicial de Cartago</t>
  </si>
  <si>
    <t>Circuito Judicial de Heredia</t>
  </si>
  <si>
    <t>I Circuito Judicial de Guanacaste</t>
  </si>
  <si>
    <t>II Circuito Judicial de Guanacaste</t>
  </si>
  <si>
    <t>Circuito Judicial de Puntarenas</t>
  </si>
  <si>
    <t>I Circuito Judicial de Zona Sur</t>
  </si>
  <si>
    <t>II Circuito Judicial de Zona Sur</t>
  </si>
  <si>
    <t>I Circuito Judicial de Zona Atlántica</t>
  </si>
  <si>
    <t>II Circuito Judicial de Zona Atlántica</t>
  </si>
  <si>
    <t>ALAJUELA</t>
  </si>
  <si>
    <t>CARTAGO</t>
  </si>
  <si>
    <t>HEREDIA</t>
  </si>
  <si>
    <t>GUANACASTE</t>
  </si>
  <si>
    <t xml:space="preserve">Penal Juvenil I Circuito Judicial Alajuela </t>
  </si>
  <si>
    <t xml:space="preserve">Familia y Penal Juvenil II Circ. Jud. Alajuela </t>
  </si>
  <si>
    <t>Familia, Penal Juvenil y Viol. Domést. Grecia</t>
  </si>
  <si>
    <t xml:space="preserve">Fam., P. Juv. y Viol. Dom. III Cir. Jud. Alajuela (S. Ramón) </t>
  </si>
  <si>
    <t xml:space="preserve">Penal Juvenil Cartago </t>
  </si>
  <si>
    <t>Familia, Penal Juvenil y Violencia Doméstica Turrialba</t>
  </si>
  <si>
    <t xml:space="preserve"> Penal Juvenil Heredia </t>
  </si>
  <si>
    <t>Familia, Penal Juvenil y Viol. Dom. I Circ. Jud. Guanacaste</t>
  </si>
  <si>
    <t>Familia, Penal Juvenil y Violencia Doméstica de Cañas</t>
  </si>
  <si>
    <t>Familia, Penal Juvenil y Viol. Dom. II Circ. Jud. Guanacaste</t>
  </si>
  <si>
    <t>Familia, Penal Juvenil y Violencia Doméstica de Santa Cruz</t>
  </si>
  <si>
    <t>Penal Juvenil Puntarenas</t>
  </si>
  <si>
    <t>Civil, Trabajo y Familia Aguirre</t>
  </si>
  <si>
    <t>Familia y Penal Juvenil I Circuito Judicial  Zona Sur</t>
  </si>
  <si>
    <t>Civil, Trabajo y Familia de Buenos Aires</t>
  </si>
  <si>
    <t>Civil, Trabajo y Familia Osa</t>
  </si>
  <si>
    <t>Civil, Trabajo y Familia Golfito</t>
  </si>
  <si>
    <t>Familia, Penal Juvenil y Viol. Dom. II Circ. Judicial  Zona Sur</t>
  </si>
  <si>
    <t>Penal Juvenil I Circuito Judicial Zona Atlántica</t>
  </si>
  <si>
    <t>Familia y Penal Juvenil II Circuito Judicial Zona Atlántica</t>
  </si>
  <si>
    <t>Civil, Trabajo y Famila Puriscal</t>
  </si>
  <si>
    <t>TIPO DE DENUNCIA</t>
  </si>
  <si>
    <t>Juzgados Penales Juveniles</t>
  </si>
  <si>
    <t>Abandono dañino de animales</t>
  </si>
  <si>
    <t>Abandono de incapaz</t>
  </si>
  <si>
    <t>Aborto</t>
  </si>
  <si>
    <t>Aborto procurado</t>
  </si>
  <si>
    <t>Abuso de autoridad</t>
  </si>
  <si>
    <t>Abusos sexuales contra mayores</t>
  </si>
  <si>
    <t>Abusos sexuales contra mayores (tentativa de)</t>
  </si>
  <si>
    <t>Abusos sexuales contra menor o incapaz</t>
  </si>
  <si>
    <t>Abusos sexuales contra menor o incapaz (tentativa de)</t>
  </si>
  <si>
    <t>Accionamiento de arma</t>
  </si>
  <si>
    <t>Administración fraudulenta</t>
  </si>
  <si>
    <t>Agresión</t>
  </si>
  <si>
    <t xml:space="preserve"> </t>
  </si>
  <si>
    <t>Activos al</t>
  </si>
  <si>
    <t>Juzgado</t>
  </si>
  <si>
    <t>Entrados</t>
  </si>
  <si>
    <t>Reentra-</t>
  </si>
  <si>
    <t>Termi-</t>
  </si>
  <si>
    <t>En tra-</t>
  </si>
  <si>
    <t>dos</t>
  </si>
  <si>
    <t>nados</t>
  </si>
  <si>
    <t>Total</t>
  </si>
  <si>
    <t>mitación</t>
  </si>
  <si>
    <t>Provisional</t>
  </si>
  <si>
    <t>TOTAL</t>
  </si>
  <si>
    <t>Penal Juvenil San José</t>
  </si>
  <si>
    <t>Civil y Trabajo Puriscal</t>
  </si>
  <si>
    <t>Familia y Penal Juvenil Pérez Zeledón</t>
  </si>
  <si>
    <t xml:space="preserve">Familia y Penal Juvenil Alajuela </t>
  </si>
  <si>
    <t>Familia y Penal Juvenil Grecia</t>
  </si>
  <si>
    <t xml:space="preserve">Familia y Penal Juvenil San Ramón </t>
  </si>
  <si>
    <t xml:space="preserve">Familia y Penal Juvenil San Carlos </t>
  </si>
  <si>
    <t xml:space="preserve">Familia y Penal Juvenil Cartago </t>
  </si>
  <si>
    <t>Familia y Penal Juvenil Turrialba</t>
  </si>
  <si>
    <t xml:space="preserve">Familia y Penal Juvenil Heredia </t>
  </si>
  <si>
    <t>Familia y Penal Juvenil Liberia</t>
  </si>
  <si>
    <t>Civil y Trabajo Nicoya</t>
  </si>
  <si>
    <t xml:space="preserve">Familia y Penal Juvenil Santa Cruz  </t>
  </si>
  <si>
    <t>Familia y Penal Juvenil Puntarenas</t>
  </si>
  <si>
    <t>Civil y Trabajo Aguirre</t>
  </si>
  <si>
    <t>Civil y Trabajo Osa</t>
  </si>
  <si>
    <t>Civil y Trabajo Golfito</t>
  </si>
  <si>
    <t>Civil y Trabajo Corredores</t>
  </si>
  <si>
    <t>Familia y Penal Juvenil Limón</t>
  </si>
  <si>
    <t>Familia y Penal Juvenil Pococí</t>
  </si>
  <si>
    <t>Tipo de Resoluciones Dictadas a los Menores</t>
  </si>
  <si>
    <t>Desesti-</t>
  </si>
  <si>
    <t>Acumu-</t>
  </si>
  <si>
    <t>Sentencia</t>
  </si>
  <si>
    <t xml:space="preserve"> Incom-</t>
  </si>
  <si>
    <t>Rebeldía</t>
  </si>
  <si>
    <t>Susp. Proceso</t>
  </si>
  <si>
    <t>Ausencia</t>
  </si>
  <si>
    <t>Conciliac.</t>
  </si>
  <si>
    <t>Otra</t>
  </si>
  <si>
    <t>Sobres.</t>
  </si>
  <si>
    <t>mación</t>
  </si>
  <si>
    <t>Definitivo</t>
  </si>
  <si>
    <t xml:space="preserve">Conciliación </t>
  </si>
  <si>
    <t>lación</t>
  </si>
  <si>
    <t>petencia</t>
  </si>
  <si>
    <t>a Prueba</t>
  </si>
  <si>
    <t>(Condic.)</t>
  </si>
  <si>
    <t>Razón</t>
  </si>
  <si>
    <t>Prescripción</t>
  </si>
  <si>
    <t>Sentencias</t>
  </si>
  <si>
    <t>Medidas Impuestas a los Menores</t>
  </si>
  <si>
    <t>Absolu-</t>
  </si>
  <si>
    <t>Condena-</t>
  </si>
  <si>
    <t>Amonesta-</t>
  </si>
  <si>
    <t>Libertad</t>
  </si>
  <si>
    <t>Prestac. Ser-</t>
  </si>
  <si>
    <t>Orden Orien-</t>
  </si>
  <si>
    <t>Internamien-</t>
  </si>
  <si>
    <t>toria</t>
  </si>
  <si>
    <t>ción y Ad-</t>
  </si>
  <si>
    <t>Asistida</t>
  </si>
  <si>
    <t>vicios a la</t>
  </si>
  <si>
    <t>tación y Su-</t>
  </si>
  <si>
    <t>to Centro</t>
  </si>
  <si>
    <t>to Ejecución</t>
  </si>
  <si>
    <t>vertencia</t>
  </si>
  <si>
    <t>Comunidad</t>
  </si>
  <si>
    <t>Daños</t>
  </si>
  <si>
    <t>pervisión</t>
  </si>
  <si>
    <t>Especializado</t>
  </si>
  <si>
    <t>Condicional</t>
  </si>
  <si>
    <t>Sexo</t>
  </si>
  <si>
    <t>menores</t>
  </si>
  <si>
    <t>Masculino</t>
  </si>
  <si>
    <t>Femenino</t>
  </si>
  <si>
    <t>Ignorado</t>
  </si>
  <si>
    <t>Delito</t>
  </si>
  <si>
    <t>Contravención</t>
  </si>
  <si>
    <t>Tránsito</t>
  </si>
  <si>
    <t xml:space="preserve">Suspensión </t>
  </si>
  <si>
    <t xml:space="preserve">proceso a </t>
  </si>
  <si>
    <t>prueba</t>
  </si>
  <si>
    <t>Conciliación</t>
  </si>
  <si>
    <t>Condicionada</t>
  </si>
  <si>
    <t>Otros con</t>
  </si>
  <si>
    <t>Sob. Def. Crit</t>
  </si>
  <si>
    <t>Sob. Def.</t>
  </si>
  <si>
    <t>Oportunidad</t>
  </si>
  <si>
    <t>Familia y Violencia Doméstica de Cañas</t>
  </si>
  <si>
    <t>I Circuito Judicial de San José</t>
  </si>
  <si>
    <t>I Circuito Judicial de Alajuela</t>
  </si>
</sst>
</file>

<file path=xl/styles.xml><?xml version="1.0" encoding="utf-8"?>
<styleSheet xmlns="http://schemas.openxmlformats.org/spreadsheetml/2006/main">
  <numFmts count="6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([$€]* #,##0.00_);_([$€]* \(#,##0.00\);_([$€]* \-??_);_(@_)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"/>
    <numFmt numFmtId="201" formatCode="0.00_)"/>
    <numFmt numFmtId="202" formatCode="0_)"/>
    <numFmt numFmtId="203" formatCode="0.0"/>
    <numFmt numFmtId="204" formatCode="0.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dd/mm/yy"/>
    <numFmt numFmtId="211" formatCode="m/d/yyyy&quot;   &quot;AM/PM"/>
    <numFmt numFmtId="212" formatCode="[$-C0A]dddd\,\ dd&quot; de &quot;mmmm&quot; de &quot;yyyy"/>
    <numFmt numFmtId="213" formatCode="dd/mm/yyyy&quot;  &quot;\ AM/PM"/>
    <numFmt numFmtId="214" formatCode="m/d/yyyy&quot;  &quot;\ AM/PM"/>
    <numFmt numFmtId="215" formatCode="[$-409]d\-mmm\-yy;@"/>
    <numFmt numFmtId="216" formatCode="dd/mm/yyyy&quot;   &quot;AM/PM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color indexed="53"/>
      <name val="Times New Roman"/>
      <family val="0"/>
    </font>
    <font>
      <sz val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16" fillId="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7" fillId="17" borderId="2" applyNumberFormat="0" applyAlignment="0" applyProtection="0"/>
    <xf numFmtId="0" fontId="10" fillId="0" borderId="3" applyNumberFormat="0" applyFill="0" applyAlignment="0" applyProtection="0"/>
    <xf numFmtId="0" fontId="7" fillId="17" borderId="2" applyNumberFormat="0" applyAlignment="0" applyProtection="0"/>
    <xf numFmtId="0" fontId="12" fillId="0" borderId="0" applyNumberFormat="0" applyFill="0" applyBorder="0" applyAlignment="0" applyProtection="0"/>
    <xf numFmtId="0" fontId="9" fillId="3" borderId="1" applyNumberFormat="0" applyAlignment="0" applyProtection="0"/>
    <xf numFmtId="194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3" borderId="1" applyNumberFormat="0" applyAlignment="0" applyProtection="0"/>
    <xf numFmtId="0" fontId="10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64" applyFont="1" applyFill="1" applyBorder="1">
      <alignment/>
      <protection/>
    </xf>
    <xf numFmtId="0" fontId="2" fillId="0" borderId="0" xfId="64" applyFont="1" applyFill="1" applyAlignment="1" applyProtection="1">
      <alignment horizontal="left"/>
      <protection/>
    </xf>
    <xf numFmtId="0" fontId="1" fillId="0" borderId="0" xfId="64" applyFont="1" applyFill="1">
      <alignment/>
      <protection/>
    </xf>
    <xf numFmtId="0" fontId="1" fillId="0" borderId="10" xfId="64" applyFont="1" applyFill="1" applyBorder="1" applyAlignment="1" applyProtection="1">
      <alignment horizontal="fill"/>
      <protection/>
    </xf>
    <xf numFmtId="0" fontId="26" fillId="0" borderId="11" xfId="64" applyFont="1" applyFill="1" applyBorder="1" applyAlignment="1" applyProtection="1">
      <alignment horizontal="center"/>
      <protection/>
    </xf>
    <xf numFmtId="0" fontId="26" fillId="0" borderId="11" xfId="64" applyFont="1" applyFill="1" applyBorder="1" applyAlignment="1">
      <alignment horizontal="center"/>
      <protection/>
    </xf>
    <xf numFmtId="0" fontId="26" fillId="0" borderId="12" xfId="64" applyFont="1" applyFill="1" applyBorder="1" applyAlignment="1">
      <alignment horizontal="center"/>
      <protection/>
    </xf>
    <xf numFmtId="0" fontId="2" fillId="0" borderId="13" xfId="64" applyFont="1" applyFill="1" applyBorder="1" applyAlignment="1">
      <alignment horizontal="center"/>
      <protection/>
    </xf>
    <xf numFmtId="0" fontId="2" fillId="0" borderId="14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"/>
      <protection/>
    </xf>
    <xf numFmtId="0" fontId="2" fillId="0" borderId="16" xfId="64" applyFont="1" applyFill="1" applyBorder="1" applyAlignment="1">
      <alignment horizontal="center"/>
      <protection/>
    </xf>
    <xf numFmtId="0" fontId="1" fillId="0" borderId="13" xfId="64" applyFont="1" applyFill="1" applyBorder="1">
      <alignment/>
      <protection/>
    </xf>
    <xf numFmtId="0" fontId="1" fillId="0" borderId="14" xfId="64" applyFont="1" applyFill="1" applyBorder="1" applyAlignment="1">
      <alignment horizontal="center"/>
      <protection/>
    </xf>
    <xf numFmtId="0" fontId="25" fillId="0" borderId="14" xfId="64" applyFont="1" applyFill="1" applyBorder="1" applyAlignment="1">
      <alignment horizontal="center"/>
      <protection/>
    </xf>
    <xf numFmtId="0" fontId="1" fillId="0" borderId="15" xfId="64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center"/>
      <protection/>
    </xf>
    <xf numFmtId="0" fontId="1" fillId="0" borderId="16" xfId="64" applyFont="1" applyFill="1" applyBorder="1" applyAlignment="1">
      <alignment horizontal="center"/>
      <protection/>
    </xf>
    <xf numFmtId="0" fontId="2" fillId="0" borderId="13" xfId="64" applyFont="1" applyFill="1" applyBorder="1">
      <alignment/>
      <protection/>
    </xf>
    <xf numFmtId="0" fontId="1" fillId="0" borderId="17" xfId="64" applyFont="1" applyFill="1" applyBorder="1" applyAlignment="1">
      <alignment horizontal="center"/>
      <protection/>
    </xf>
    <xf numFmtId="0" fontId="1" fillId="0" borderId="13" xfId="64" applyFont="1" applyFill="1" applyBorder="1" applyAlignment="1">
      <alignment horizontal="left"/>
      <protection/>
    </xf>
    <xf numFmtId="0" fontId="1" fillId="0" borderId="15" xfId="64" applyNumberFormat="1" applyFont="1" applyFill="1" applyBorder="1" applyAlignment="1">
      <alignment horizontal="center"/>
      <protection/>
    </xf>
    <xf numFmtId="0" fontId="1" fillId="0" borderId="0" xfId="64" applyNumberFormat="1" applyFont="1" applyFill="1" applyBorder="1" applyAlignment="1">
      <alignment horizontal="center"/>
      <protection/>
    </xf>
    <xf numFmtId="0" fontId="1" fillId="0" borderId="16" xfId="64" applyNumberFormat="1" applyFont="1" applyFill="1" applyBorder="1" applyAlignment="1">
      <alignment horizontal="center"/>
      <protection/>
    </xf>
    <xf numFmtId="0" fontId="2" fillId="0" borderId="13" xfId="64" applyFont="1" applyFill="1" applyBorder="1" applyAlignment="1" applyProtection="1">
      <alignment horizontal="left"/>
      <protection/>
    </xf>
    <xf numFmtId="0" fontId="6" fillId="0" borderId="13" xfId="66" applyFont="1" applyFill="1" applyBorder="1" applyAlignment="1" applyProtection="1">
      <alignment horizontal="left"/>
      <protection/>
    </xf>
    <xf numFmtId="0" fontId="1" fillId="0" borderId="13" xfId="64" applyFont="1" applyFill="1" applyBorder="1" applyAlignment="1">
      <alignment horizontal="center"/>
      <protection/>
    </xf>
    <xf numFmtId="0" fontId="1" fillId="0" borderId="18" xfId="64" applyFont="1" applyFill="1" applyBorder="1">
      <alignment/>
      <protection/>
    </xf>
    <xf numFmtId="0" fontId="1" fillId="0" borderId="19" xfId="64" applyFont="1" applyFill="1" applyBorder="1">
      <alignment/>
      <protection/>
    </xf>
    <xf numFmtId="0" fontId="1" fillId="0" borderId="20" xfId="64" applyFont="1" applyFill="1" applyBorder="1">
      <alignment/>
      <protection/>
    </xf>
    <xf numFmtId="0" fontId="2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26" fillId="0" borderId="10" xfId="64" applyFont="1" applyFill="1" applyBorder="1" applyAlignment="1">
      <alignment horizontal="center"/>
      <protection/>
    </xf>
    <xf numFmtId="0" fontId="2" fillId="0" borderId="0" xfId="64" applyFont="1" applyFill="1" applyBorder="1">
      <alignment/>
      <protection/>
    </xf>
    <xf numFmtId="0" fontId="1" fillId="0" borderId="21" xfId="64" applyFont="1" applyFill="1" applyBorder="1" applyAlignment="1">
      <alignment horizontal="center"/>
      <protection/>
    </xf>
    <xf numFmtId="0" fontId="1" fillId="0" borderId="22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/>
      <protection/>
    </xf>
    <xf numFmtId="0" fontId="2" fillId="0" borderId="17" xfId="64" applyFont="1" applyFill="1" applyBorder="1" applyAlignment="1">
      <alignment horizontal="center"/>
      <protection/>
    </xf>
    <xf numFmtId="0" fontId="2" fillId="0" borderId="0" xfId="64" applyNumberFormat="1" applyFont="1" applyFill="1" applyBorder="1" applyAlignment="1">
      <alignment horizontal="center"/>
      <protection/>
    </xf>
    <xf numFmtId="0" fontId="2" fillId="0" borderId="16" xfId="64" applyNumberFormat="1" applyFont="1" applyFill="1" applyBorder="1" applyAlignment="1">
      <alignment horizontal="center"/>
      <protection/>
    </xf>
    <xf numFmtId="0" fontId="1" fillId="0" borderId="0" xfId="64" applyFont="1" applyFill="1" applyBorder="1" applyAlignment="1">
      <alignment horizontal="left"/>
      <protection/>
    </xf>
    <xf numFmtId="0" fontId="1" fillId="0" borderId="23" xfId="64" applyFont="1" applyFill="1" applyBorder="1">
      <alignment/>
      <protection/>
    </xf>
    <xf numFmtId="0" fontId="1" fillId="0" borderId="24" xfId="64" applyNumberFormat="1" applyFont="1" applyFill="1" applyBorder="1" applyAlignment="1">
      <alignment horizontal="center"/>
      <protection/>
    </xf>
    <xf numFmtId="0" fontId="1" fillId="0" borderId="25" xfId="64" applyNumberFormat="1" applyFont="1" applyFill="1" applyBorder="1" applyAlignment="1">
      <alignment horizontal="center"/>
      <protection/>
    </xf>
    <xf numFmtId="0" fontId="1" fillId="0" borderId="20" xfId="64" applyFont="1" applyFill="1" applyBorder="1" applyAlignment="1">
      <alignment horizontal="center"/>
      <protection/>
    </xf>
    <xf numFmtId="0" fontId="1" fillId="0" borderId="26" xfId="64" applyFont="1" applyFill="1" applyBorder="1" applyAlignment="1">
      <alignment horizontal="center"/>
      <protection/>
    </xf>
    <xf numFmtId="0" fontId="2" fillId="0" borderId="27" xfId="64" applyFont="1" applyFill="1" applyBorder="1" applyAlignment="1">
      <alignment horizontal="center"/>
      <protection/>
    </xf>
    <xf numFmtId="0" fontId="1" fillId="0" borderId="27" xfId="64" applyFont="1" applyFill="1" applyBorder="1" applyAlignment="1">
      <alignment horizontal="center"/>
      <protection/>
    </xf>
    <xf numFmtId="0" fontId="2" fillId="0" borderId="27" xfId="64" applyNumberFormat="1" applyFont="1" applyFill="1" applyBorder="1" applyAlignment="1">
      <alignment horizontal="center"/>
      <protection/>
    </xf>
    <xf numFmtId="0" fontId="1" fillId="0" borderId="27" xfId="64" applyNumberFormat="1" applyFont="1" applyFill="1" applyBorder="1" applyAlignment="1">
      <alignment horizontal="center"/>
      <protection/>
    </xf>
    <xf numFmtId="0" fontId="1" fillId="0" borderId="28" xfId="64" applyFont="1" applyFill="1" applyBorder="1" applyAlignment="1">
      <alignment horizontal="center"/>
      <protection/>
    </xf>
    <xf numFmtId="0" fontId="1" fillId="0" borderId="0" xfId="64" applyFont="1" applyFill="1" applyAlignment="1">
      <alignment horizontal="center"/>
      <protection/>
    </xf>
    <xf numFmtId="0" fontId="2" fillId="0" borderId="13" xfId="64" applyFont="1" applyFill="1" applyBorder="1" applyAlignment="1">
      <alignment/>
      <protection/>
    </xf>
    <xf numFmtId="0" fontId="1" fillId="0" borderId="13" xfId="66" applyFont="1" applyFill="1" applyBorder="1" applyAlignment="1" applyProtection="1">
      <alignment horizontal="left"/>
      <protection/>
    </xf>
    <xf numFmtId="0" fontId="2" fillId="0" borderId="13" xfId="66" applyFont="1" applyFill="1" applyBorder="1" applyAlignment="1" applyProtection="1">
      <alignment horizontal="left"/>
      <protection/>
    </xf>
    <xf numFmtId="0" fontId="25" fillId="0" borderId="17" xfId="64" applyFont="1" applyFill="1" applyBorder="1" applyAlignment="1">
      <alignment horizontal="center"/>
      <protection/>
    </xf>
    <xf numFmtId="0" fontId="26" fillId="0" borderId="29" xfId="64" applyFont="1" applyFill="1" applyBorder="1" applyAlignment="1">
      <alignment horizontal="center"/>
      <protection/>
    </xf>
    <xf numFmtId="0" fontId="2" fillId="0" borderId="29" xfId="64" applyFont="1" applyFill="1" applyBorder="1" applyAlignment="1">
      <alignment horizontal="center"/>
      <protection/>
    </xf>
    <xf numFmtId="0" fontId="1" fillId="0" borderId="29" xfId="64" applyFont="1" applyFill="1" applyBorder="1" applyAlignment="1">
      <alignment horizontal="center"/>
      <protection/>
    </xf>
    <xf numFmtId="0" fontId="1" fillId="0" borderId="30" xfId="64" applyFont="1" applyFill="1" applyBorder="1">
      <alignment/>
      <protection/>
    </xf>
    <xf numFmtId="0" fontId="27" fillId="0" borderId="0" xfId="64" applyFont="1" applyFill="1" applyBorder="1">
      <alignment/>
      <protection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3" fontId="2" fillId="0" borderId="17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7" fillId="0" borderId="0" xfId="0" applyFont="1" applyFill="1" applyAlignment="1" applyProtection="1">
      <alignment/>
      <protection locked="0"/>
    </xf>
    <xf numFmtId="49" fontId="2" fillId="18" borderId="0" xfId="0" applyNumberFormat="1" applyFont="1" applyFill="1" applyBorder="1" applyAlignment="1" applyProtection="1">
      <alignment horizontal="centerContinuous" vertical="center"/>
      <protection/>
    </xf>
    <xf numFmtId="0" fontId="1" fillId="18" borderId="0" xfId="0" applyFont="1" applyFill="1" applyAlignment="1">
      <alignment horizontal="centerContinuous"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0" fontId="1" fillId="18" borderId="0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2" fillId="18" borderId="31" xfId="0" applyFont="1" applyFill="1" applyBorder="1" applyAlignment="1" applyProtection="1">
      <alignment horizontal="center"/>
      <protection/>
    </xf>
    <xf numFmtId="0" fontId="1" fillId="18" borderId="32" xfId="0" applyFont="1" applyFill="1" applyBorder="1" applyAlignment="1">
      <alignment/>
    </xf>
    <xf numFmtId="0" fontId="2" fillId="18" borderId="33" xfId="0" applyFont="1" applyFill="1" applyBorder="1" applyAlignment="1" applyProtection="1">
      <alignment horizontal="center"/>
      <protection/>
    </xf>
    <xf numFmtId="0" fontId="2" fillId="18" borderId="34" xfId="0" applyFont="1" applyFill="1" applyBorder="1" applyAlignment="1" applyProtection="1">
      <alignment horizontal="center"/>
      <protection/>
    </xf>
    <xf numFmtId="0" fontId="2" fillId="18" borderId="31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18" borderId="22" xfId="0" applyFont="1" applyFill="1" applyBorder="1" applyAlignment="1">
      <alignment horizontal="center"/>
    </xf>
    <xf numFmtId="0" fontId="2" fillId="18" borderId="0" xfId="0" applyFont="1" applyFill="1" applyBorder="1" applyAlignment="1" applyProtection="1">
      <alignment horizontal="center"/>
      <protection/>
    </xf>
    <xf numFmtId="14" fontId="2" fillId="18" borderId="17" xfId="0" applyNumberFormat="1" applyFont="1" applyFill="1" applyBorder="1" applyAlignment="1">
      <alignment horizontal="center"/>
    </xf>
    <xf numFmtId="0" fontId="2" fillId="18" borderId="15" xfId="0" applyFont="1" applyFill="1" applyBorder="1" applyAlignment="1" applyProtection="1">
      <alignment horizontal="center"/>
      <protection/>
    </xf>
    <xf numFmtId="0" fontId="2" fillId="18" borderId="13" xfId="0" applyFont="1" applyFill="1" applyBorder="1" applyAlignment="1" applyProtection="1">
      <alignment horizontal="center"/>
      <protection/>
    </xf>
    <xf numFmtId="0" fontId="2" fillId="18" borderId="14" xfId="0" applyFont="1" applyFill="1" applyBorder="1" applyAlignment="1" applyProtection="1">
      <alignment horizontal="center"/>
      <protection/>
    </xf>
    <xf numFmtId="14" fontId="2" fillId="18" borderId="17" xfId="0" applyNumberFormat="1" applyFont="1" applyFill="1" applyBorder="1" applyAlignment="1" applyProtection="1">
      <alignment horizontal="center"/>
      <protection/>
    </xf>
    <xf numFmtId="0" fontId="2" fillId="18" borderId="15" xfId="0" applyFont="1" applyFill="1" applyBorder="1" applyAlignment="1">
      <alignment horizontal="center"/>
    </xf>
    <xf numFmtId="14" fontId="2" fillId="18" borderId="27" xfId="0" applyNumberFormat="1" applyFont="1" applyFill="1" applyBorder="1" applyAlignment="1">
      <alignment horizontal="center"/>
    </xf>
    <xf numFmtId="14" fontId="2" fillId="18" borderId="16" xfId="0" applyNumberFormat="1" applyFont="1" applyFill="1" applyBorder="1" applyAlignment="1">
      <alignment horizontal="center"/>
    </xf>
    <xf numFmtId="14" fontId="2" fillId="18" borderId="0" xfId="0" applyNumberFormat="1" applyFont="1" applyFill="1" applyBorder="1" applyAlignment="1">
      <alignment horizontal="center"/>
    </xf>
    <xf numFmtId="0" fontId="2" fillId="18" borderId="25" xfId="0" applyFont="1" applyFill="1" applyBorder="1" applyAlignment="1">
      <alignment/>
    </xf>
    <xf numFmtId="0" fontId="2" fillId="18" borderId="35" xfId="0" applyFont="1" applyFill="1" applyBorder="1" applyAlignment="1">
      <alignment horizontal="center"/>
    </xf>
    <xf numFmtId="0" fontId="2" fillId="18" borderId="36" xfId="0" applyFont="1" applyFill="1" applyBorder="1" applyAlignment="1">
      <alignment/>
    </xf>
    <xf numFmtId="0" fontId="2" fillId="18" borderId="37" xfId="0" applyFont="1" applyFill="1" applyBorder="1" applyAlignment="1">
      <alignment/>
    </xf>
    <xf numFmtId="0" fontId="2" fillId="18" borderId="38" xfId="0" applyFont="1" applyFill="1" applyBorder="1" applyAlignment="1">
      <alignment/>
    </xf>
    <xf numFmtId="0" fontId="2" fillId="18" borderId="35" xfId="0" applyFont="1" applyFill="1" applyBorder="1" applyAlignment="1">
      <alignment/>
    </xf>
    <xf numFmtId="0" fontId="1" fillId="18" borderId="35" xfId="0" applyFont="1" applyFill="1" applyBorder="1" applyAlignment="1">
      <alignment/>
    </xf>
    <xf numFmtId="0" fontId="1" fillId="18" borderId="36" xfId="0" applyFont="1" applyFill="1" applyBorder="1" applyAlignment="1">
      <alignment/>
    </xf>
    <xf numFmtId="14" fontId="2" fillId="18" borderId="28" xfId="0" applyNumberFormat="1" applyFont="1" applyFill="1" applyBorder="1" applyAlignment="1">
      <alignment horizontal="center"/>
    </xf>
    <xf numFmtId="0" fontId="1" fillId="18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0" fillId="18" borderId="0" xfId="0" applyFont="1" applyFill="1" applyAlignment="1">
      <alignment horizontal="centerContinuous"/>
    </xf>
    <xf numFmtId="0" fontId="1" fillId="18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>
      <alignment horizontal="right"/>
    </xf>
    <xf numFmtId="0" fontId="1" fillId="0" borderId="20" xfId="0" applyFont="1" applyFill="1" applyBorder="1" applyAlignment="1" applyProtection="1">
      <alignment horizontal="center"/>
      <protection/>
    </xf>
    <xf numFmtId="0" fontId="2" fillId="18" borderId="0" xfId="0" applyFont="1" applyFill="1" applyBorder="1" applyAlignment="1" applyProtection="1">
      <alignment horizontal="centerContinuous"/>
      <protection/>
    </xf>
    <xf numFmtId="0" fontId="2" fillId="18" borderId="26" xfId="0" applyFont="1" applyFill="1" applyBorder="1" applyAlignment="1">
      <alignment/>
    </xf>
    <xf numFmtId="0" fontId="2" fillId="18" borderId="39" xfId="0" applyFont="1" applyFill="1" applyBorder="1" applyAlignment="1" applyProtection="1">
      <alignment horizontal="centerContinuous" vertical="center"/>
      <protection/>
    </xf>
    <xf numFmtId="0" fontId="2" fillId="18" borderId="40" xfId="0" applyFont="1" applyFill="1" applyBorder="1" applyAlignment="1" applyProtection="1">
      <alignment horizontal="centerContinuous" vertical="center"/>
      <protection/>
    </xf>
    <xf numFmtId="0" fontId="2" fillId="18" borderId="22" xfId="0" applyFont="1" applyFill="1" applyBorder="1" applyAlignment="1" applyProtection="1">
      <alignment horizontal="centerContinuous" vertical="center"/>
      <protection/>
    </xf>
    <xf numFmtId="0" fontId="2" fillId="18" borderId="27" xfId="0" applyFont="1" applyFill="1" applyBorder="1" applyAlignment="1" applyProtection="1">
      <alignment horizontal="center"/>
      <protection/>
    </xf>
    <xf numFmtId="0" fontId="2" fillId="18" borderId="17" xfId="0" applyFont="1" applyFill="1" applyBorder="1" applyAlignment="1" applyProtection="1">
      <alignment horizontal="center"/>
      <protection/>
    </xf>
    <xf numFmtId="0" fontId="2" fillId="18" borderId="28" xfId="0" applyFont="1" applyFill="1" applyBorder="1" applyAlignment="1">
      <alignment horizontal="center"/>
    </xf>
    <xf numFmtId="0" fontId="2" fillId="18" borderId="18" xfId="0" applyFont="1" applyFill="1" applyBorder="1" applyAlignment="1" applyProtection="1">
      <alignment horizontal="center"/>
      <protection/>
    </xf>
    <xf numFmtId="0" fontId="2" fillId="18" borderId="19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/>
      <protection/>
    </xf>
    <xf numFmtId="0" fontId="2" fillId="18" borderId="36" xfId="0" applyFont="1" applyFill="1" applyBorder="1" applyAlignment="1" applyProtection="1">
      <alignment horizontal="center"/>
      <protection/>
    </xf>
    <xf numFmtId="0" fontId="2" fillId="18" borderId="2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18" borderId="32" xfId="0" applyFont="1" applyFill="1" applyBorder="1" applyAlignment="1">
      <alignment/>
    </xf>
    <xf numFmtId="0" fontId="2" fillId="18" borderId="40" xfId="0" applyFont="1" applyFill="1" applyBorder="1" applyAlignment="1">
      <alignment horizontal="centerContinuous" vertical="center"/>
    </xf>
    <xf numFmtId="0" fontId="2" fillId="18" borderId="41" xfId="0" applyFont="1" applyFill="1" applyBorder="1" applyAlignment="1">
      <alignment horizontal="centerContinuous" vertical="center"/>
    </xf>
    <xf numFmtId="0" fontId="2" fillId="18" borderId="42" xfId="0" applyFont="1" applyFill="1" applyBorder="1" applyAlignment="1" applyProtection="1">
      <alignment horizontal="centerContinuous"/>
      <protection/>
    </xf>
    <xf numFmtId="0" fontId="2" fillId="18" borderId="43" xfId="0" applyFont="1" applyFill="1" applyBorder="1" applyAlignment="1" applyProtection="1">
      <alignment horizontal="centerContinuous"/>
      <protection/>
    </xf>
    <xf numFmtId="0" fontId="1" fillId="18" borderId="27" xfId="0" applyFont="1" applyFill="1" applyBorder="1" applyAlignment="1">
      <alignment/>
    </xf>
    <xf numFmtId="0" fontId="1" fillId="18" borderId="15" xfId="0" applyFont="1" applyFill="1" applyBorder="1" applyAlignment="1">
      <alignment/>
    </xf>
    <xf numFmtId="0" fontId="2" fillId="18" borderId="0" xfId="0" applyFont="1" applyFill="1" applyAlignment="1" applyProtection="1">
      <alignment horizontal="center"/>
      <protection/>
    </xf>
    <xf numFmtId="0" fontId="2" fillId="18" borderId="12" xfId="0" applyFont="1" applyFill="1" applyBorder="1" applyAlignment="1" applyProtection="1">
      <alignment horizontal="center"/>
      <protection/>
    </xf>
    <xf numFmtId="0" fontId="2" fillId="18" borderId="28" xfId="0" applyFont="1" applyFill="1" applyBorder="1" applyAlignment="1">
      <alignment/>
    </xf>
    <xf numFmtId="0" fontId="2" fillId="18" borderId="36" xfId="0" applyFont="1" applyFill="1" applyBorder="1" applyAlignment="1">
      <alignment/>
    </xf>
    <xf numFmtId="0" fontId="2" fillId="18" borderId="13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25" xfId="0" applyFont="1" applyFill="1" applyBorder="1" applyAlignment="1" applyProtection="1">
      <alignment/>
      <protection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" fillId="18" borderId="0" xfId="0" applyFont="1" applyFill="1" applyBorder="1" applyAlignment="1">
      <alignment horizontal="centerContinuous"/>
    </xf>
    <xf numFmtId="0" fontId="2" fillId="18" borderId="10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2" fillId="18" borderId="44" xfId="0" applyFont="1" applyFill="1" applyBorder="1" applyAlignment="1">
      <alignment horizontal="center"/>
    </xf>
    <xf numFmtId="0" fontId="2" fillId="18" borderId="43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3" fontId="1" fillId="0" borderId="0" xfId="64" applyNumberFormat="1" applyFont="1" applyFill="1" applyAlignment="1">
      <alignment horizontal="center"/>
      <protection/>
    </xf>
    <xf numFmtId="3" fontId="26" fillId="0" borderId="17" xfId="64" applyNumberFormat="1" applyFont="1" applyFill="1" applyBorder="1" applyAlignment="1">
      <alignment horizontal="center"/>
      <protection/>
    </xf>
    <xf numFmtId="3" fontId="26" fillId="0" borderId="14" xfId="64" applyNumberFormat="1" applyFont="1" applyFill="1" applyBorder="1" applyAlignment="1">
      <alignment horizontal="center"/>
      <protection/>
    </xf>
    <xf numFmtId="3" fontId="2" fillId="0" borderId="17" xfId="64" applyNumberFormat="1" applyFont="1" applyFill="1" applyBorder="1" applyAlignment="1">
      <alignment horizontal="center"/>
      <protection/>
    </xf>
    <xf numFmtId="3" fontId="2" fillId="0" borderId="14" xfId="64" applyNumberFormat="1" applyFont="1" applyFill="1" applyBorder="1" applyAlignment="1">
      <alignment horizontal="center"/>
      <protection/>
    </xf>
    <xf numFmtId="3" fontId="1" fillId="0" borderId="17" xfId="64" applyNumberFormat="1" applyFont="1" applyFill="1" applyBorder="1" applyAlignment="1">
      <alignment horizontal="center" wrapText="1"/>
      <protection/>
    </xf>
    <xf numFmtId="3" fontId="1" fillId="0" borderId="14" xfId="64" applyNumberFormat="1" applyFont="1" applyFill="1" applyBorder="1" applyAlignment="1">
      <alignment horizontal="center" wrapText="1"/>
      <protection/>
    </xf>
    <xf numFmtId="3" fontId="1" fillId="0" borderId="0" xfId="64" applyNumberFormat="1" applyFont="1" applyFill="1" applyBorder="1" applyAlignment="1">
      <alignment horizontal="left" wrapText="1"/>
      <protection/>
    </xf>
    <xf numFmtId="0" fontId="1" fillId="0" borderId="13" xfId="64" applyFont="1" applyFill="1" applyBorder="1" applyAlignment="1" applyProtection="1">
      <alignment horizontal="left"/>
      <protection/>
    </xf>
    <xf numFmtId="0" fontId="1" fillId="0" borderId="0" xfId="64" applyFont="1" applyFill="1" applyAlignment="1" applyProtection="1">
      <alignment horizontal="left"/>
      <protection/>
    </xf>
    <xf numFmtId="0" fontId="1" fillId="0" borderId="0" xfId="64" applyFont="1" applyFill="1" applyAlignment="1">
      <alignment horizontal="left"/>
      <protection/>
    </xf>
    <xf numFmtId="0" fontId="1" fillId="0" borderId="0" xfId="64" applyFont="1" applyFill="1" applyBorder="1" applyAlignment="1" applyProtection="1">
      <alignment horizontal="left"/>
      <protection/>
    </xf>
    <xf numFmtId="0" fontId="2" fillId="0" borderId="0" xfId="64" applyFont="1" applyFill="1" applyBorder="1" applyAlignment="1">
      <alignment horizontal="left"/>
      <protection/>
    </xf>
    <xf numFmtId="3" fontId="2" fillId="0" borderId="17" xfId="64" applyNumberFormat="1" applyFont="1" applyFill="1" applyBorder="1" applyAlignment="1">
      <alignment horizontal="center" wrapText="1"/>
      <protection/>
    </xf>
    <xf numFmtId="0" fontId="2" fillId="0" borderId="23" xfId="64" applyFont="1" applyFill="1" applyBorder="1" applyAlignment="1">
      <alignment horizontal="left"/>
      <protection/>
    </xf>
    <xf numFmtId="1" fontId="2" fillId="0" borderId="19" xfId="64" applyNumberFormat="1" applyFont="1" applyFill="1" applyBorder="1" applyAlignment="1">
      <alignment horizontal="center" wrapText="1"/>
      <protection/>
    </xf>
    <xf numFmtId="1" fontId="1" fillId="0" borderId="19" xfId="64" applyNumberFormat="1" applyFont="1" applyFill="1" applyBorder="1" applyAlignment="1">
      <alignment horizontal="center" wrapText="1"/>
      <protection/>
    </xf>
    <xf numFmtId="1" fontId="1" fillId="0" borderId="20" xfId="64" applyNumberFormat="1" applyFont="1" applyFill="1" applyBorder="1" applyAlignment="1">
      <alignment horizontal="center" wrapText="1"/>
      <protection/>
    </xf>
    <xf numFmtId="1" fontId="2" fillId="18" borderId="0" xfId="64" applyNumberFormat="1" applyFont="1" applyFill="1" applyBorder="1" applyAlignment="1">
      <alignment horizontal="centerContinuous" vertical="center"/>
      <protection/>
    </xf>
    <xf numFmtId="0" fontId="1" fillId="18" borderId="0" xfId="64" applyFont="1" applyFill="1" applyBorder="1">
      <alignment/>
      <protection/>
    </xf>
    <xf numFmtId="0" fontId="2" fillId="18" borderId="33" xfId="64" applyFont="1" applyFill="1" applyBorder="1" applyAlignment="1">
      <alignment horizontal="center" vertical="center"/>
      <protection/>
    </xf>
    <xf numFmtId="0" fontId="2" fillId="18" borderId="45" xfId="64" applyFont="1" applyFill="1" applyBorder="1" applyAlignment="1">
      <alignment horizontal="center" vertical="center"/>
      <protection/>
    </xf>
    <xf numFmtId="1" fontId="2" fillId="18" borderId="46" xfId="64" applyNumberFormat="1" applyFont="1" applyFill="1" applyBorder="1" applyAlignment="1">
      <alignment horizontal="center" vertical="center"/>
      <protection/>
    </xf>
    <xf numFmtId="0" fontId="2" fillId="18" borderId="47" xfId="64" applyFont="1" applyFill="1" applyBorder="1" applyAlignment="1">
      <alignment horizontal="center" vertical="center"/>
      <protection/>
    </xf>
    <xf numFmtId="0" fontId="2" fillId="18" borderId="48" xfId="64" applyFont="1" applyFill="1" applyBorder="1" applyAlignment="1">
      <alignment horizontal="center" vertical="center"/>
      <protection/>
    </xf>
    <xf numFmtId="0" fontId="2" fillId="18" borderId="48" xfId="64" applyFont="1" applyFill="1" applyBorder="1" applyAlignment="1">
      <alignment horizontal="center" vertical="center" wrapText="1"/>
      <protection/>
    </xf>
    <xf numFmtId="0" fontId="2" fillId="18" borderId="47" xfId="64" applyFont="1" applyFill="1" applyBorder="1" applyAlignment="1">
      <alignment horizontal="center" vertical="center" wrapText="1"/>
      <protection/>
    </xf>
    <xf numFmtId="0" fontId="2" fillId="18" borderId="49" xfId="64" applyFont="1" applyFill="1" applyBorder="1" applyAlignment="1">
      <alignment horizontal="center" vertical="center" wrapText="1"/>
      <protection/>
    </xf>
    <xf numFmtId="0" fontId="2" fillId="18" borderId="0" xfId="64" applyFont="1" applyFill="1" applyBorder="1" applyAlignment="1">
      <alignment horizontal="centerContinuous" vertical="center"/>
      <protection/>
    </xf>
    <xf numFmtId="0" fontId="1" fillId="18" borderId="0" xfId="64" applyFont="1" applyFill="1">
      <alignment/>
      <protection/>
    </xf>
    <xf numFmtId="0" fontId="1" fillId="18" borderId="26" xfId="64" applyFont="1" applyFill="1" applyBorder="1">
      <alignment/>
      <protection/>
    </xf>
    <xf numFmtId="0" fontId="1" fillId="18" borderId="32" xfId="64" applyFont="1" applyFill="1" applyBorder="1">
      <alignment/>
      <protection/>
    </xf>
    <xf numFmtId="0" fontId="2" fillId="18" borderId="10" xfId="64" applyFont="1" applyFill="1" applyBorder="1" applyAlignment="1">
      <alignment horizontal="center" vertical="center"/>
      <protection/>
    </xf>
    <xf numFmtId="0" fontId="2" fillId="18" borderId="12" xfId="64" applyFont="1" applyFill="1" applyBorder="1" applyAlignment="1">
      <alignment horizontal="center" vertical="center"/>
      <protection/>
    </xf>
    <xf numFmtId="0" fontId="2" fillId="18" borderId="39" xfId="64" applyFont="1" applyFill="1" applyBorder="1" applyAlignment="1">
      <alignment horizontal="center" vertical="center"/>
      <protection/>
    </xf>
    <xf numFmtId="0" fontId="2" fillId="18" borderId="40" xfId="64" applyFont="1" applyFill="1" applyBorder="1" applyAlignment="1">
      <alignment horizontal="center" vertical="center"/>
      <protection/>
    </xf>
    <xf numFmtId="0" fontId="2" fillId="18" borderId="28" xfId="64" applyFont="1" applyFill="1" applyBorder="1" applyAlignment="1">
      <alignment horizontal="center"/>
      <protection/>
    </xf>
    <xf numFmtId="0" fontId="2" fillId="18" borderId="24" xfId="64" applyFont="1" applyFill="1" applyBorder="1" applyAlignment="1">
      <alignment horizontal="center"/>
      <protection/>
    </xf>
    <xf numFmtId="0" fontId="2" fillId="18" borderId="32" xfId="64" applyFont="1" applyFill="1" applyBorder="1" applyAlignment="1">
      <alignment horizontal="center"/>
      <protection/>
    </xf>
    <xf numFmtId="0" fontId="2" fillId="18" borderId="0" xfId="64" applyFont="1" applyFill="1" applyBorder="1" applyAlignment="1">
      <alignment horizontal="center"/>
      <protection/>
    </xf>
    <xf numFmtId="0" fontId="2" fillId="18" borderId="0" xfId="64" applyFont="1" applyFill="1" applyBorder="1" applyAlignment="1" applyProtection="1">
      <alignment horizontal="centerContinuous"/>
      <protection/>
    </xf>
    <xf numFmtId="0" fontId="2" fillId="18" borderId="50" xfId="64" applyFont="1" applyFill="1" applyBorder="1" applyAlignment="1">
      <alignment horizontal="center" vertical="center"/>
      <protection/>
    </xf>
    <xf numFmtId="0" fontId="2" fillId="18" borderId="44" xfId="64" applyFont="1" applyFill="1" applyBorder="1" applyAlignment="1" applyProtection="1">
      <alignment horizontal="center" vertical="center"/>
      <protection/>
    </xf>
    <xf numFmtId="0" fontId="2" fillId="18" borderId="12" xfId="64" applyFont="1" applyFill="1" applyBorder="1" applyAlignment="1" applyProtection="1">
      <alignment horizontal="centerContinuous"/>
      <protection/>
    </xf>
    <xf numFmtId="0" fontId="2" fillId="18" borderId="51" xfId="64" applyFont="1" applyFill="1" applyBorder="1" applyAlignment="1" applyProtection="1">
      <alignment horizontal="centerContinuous"/>
      <protection/>
    </xf>
    <xf numFmtId="0" fontId="2" fillId="18" borderId="44" xfId="64" applyFont="1" applyFill="1" applyBorder="1" applyAlignment="1" applyProtection="1">
      <alignment horizontal="center" vertical="center"/>
      <protection/>
    </xf>
    <xf numFmtId="0" fontId="2" fillId="18" borderId="43" xfId="64" applyFont="1" applyFill="1" applyBorder="1" applyAlignment="1" applyProtection="1">
      <alignment horizontal="center" vertical="center"/>
      <protection/>
    </xf>
    <xf numFmtId="0" fontId="2" fillId="18" borderId="52" xfId="64" applyFont="1" applyFill="1" applyBorder="1" applyAlignment="1" applyProtection="1">
      <alignment horizontal="center" vertical="center" wrapText="1"/>
      <protection/>
    </xf>
    <xf numFmtId="0" fontId="2" fillId="18" borderId="50" xfId="64" applyFont="1" applyFill="1" applyBorder="1" applyAlignment="1">
      <alignment horizontal="center" vertical="center" wrapText="1"/>
      <protection/>
    </xf>
    <xf numFmtId="0" fontId="2" fillId="18" borderId="44" xfId="64" applyFont="1" applyFill="1" applyBorder="1" applyAlignment="1">
      <alignment horizontal="center" vertical="center" wrapText="1"/>
      <protection/>
    </xf>
    <xf numFmtId="0" fontId="2" fillId="18" borderId="43" xfId="64" applyFont="1" applyFill="1" applyBorder="1" applyAlignment="1">
      <alignment horizontal="center" vertical="center" wrapText="1"/>
      <protection/>
    </xf>
    <xf numFmtId="0" fontId="2" fillId="0" borderId="0" xfId="64" applyFont="1">
      <alignment/>
      <protection/>
    </xf>
    <xf numFmtId="0" fontId="1" fillId="0" borderId="0" xfId="64" applyFont="1">
      <alignment/>
      <protection/>
    </xf>
    <xf numFmtId="0" fontId="26" fillId="0" borderId="13" xfId="64" applyFont="1" applyFill="1" applyBorder="1" applyAlignment="1">
      <alignment horizontal="right"/>
      <protection/>
    </xf>
    <xf numFmtId="0" fontId="26" fillId="0" borderId="13" xfId="64" applyFont="1" applyFill="1" applyBorder="1" applyAlignment="1">
      <alignment horizontal="center"/>
      <protection/>
    </xf>
    <xf numFmtId="0" fontId="1" fillId="0" borderId="14" xfId="64" applyFont="1" applyBorder="1" applyAlignment="1">
      <alignment horizontal="center"/>
      <protection/>
    </xf>
    <xf numFmtId="0" fontId="1" fillId="0" borderId="17" xfId="64" applyFont="1" applyBorder="1" applyAlignment="1">
      <alignment horizontal="center"/>
      <protection/>
    </xf>
    <xf numFmtId="0" fontId="2" fillId="0" borderId="13" xfId="64" applyFont="1" applyBorder="1" applyAlignment="1">
      <alignment/>
      <protection/>
    </xf>
    <xf numFmtId="0" fontId="2" fillId="0" borderId="14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1" fillId="0" borderId="13" xfId="64" applyFont="1" applyBorder="1" applyAlignment="1">
      <alignment horizontal="center"/>
      <protection/>
    </xf>
    <xf numFmtId="0" fontId="1" fillId="0" borderId="13" xfId="64" applyFont="1" applyFill="1" applyBorder="1" applyAlignment="1" applyProtection="1">
      <alignment/>
      <protection/>
    </xf>
    <xf numFmtId="0" fontId="1" fillId="0" borderId="25" xfId="64" applyFont="1" applyFill="1" applyBorder="1" applyAlignment="1" applyProtection="1">
      <alignment/>
      <protection/>
    </xf>
    <xf numFmtId="0" fontId="2" fillId="0" borderId="24" xfId="64" applyFont="1" applyBorder="1" applyAlignment="1">
      <alignment horizontal="center"/>
      <protection/>
    </xf>
    <xf numFmtId="0" fontId="1" fillId="0" borderId="24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  <xf numFmtId="0" fontId="2" fillId="18" borderId="0" xfId="64" applyFont="1" applyFill="1" applyBorder="1" applyAlignment="1">
      <alignment horizontal="centerContinuous"/>
      <protection/>
    </xf>
    <xf numFmtId="0" fontId="2" fillId="18" borderId="0" xfId="64" applyFont="1" applyFill="1" applyAlignment="1">
      <alignment horizontal="center"/>
      <protection/>
    </xf>
    <xf numFmtId="0" fontId="2" fillId="18" borderId="10" xfId="64" applyFont="1" applyFill="1" applyBorder="1" applyAlignment="1">
      <alignment horizontal="center"/>
      <protection/>
    </xf>
    <xf numFmtId="0" fontId="2" fillId="18" borderId="11" xfId="64" applyFont="1" applyFill="1" applyBorder="1" applyAlignment="1">
      <alignment horizontal="center"/>
      <protection/>
    </xf>
    <xf numFmtId="0" fontId="2" fillId="18" borderId="43" xfId="64" applyFont="1" applyFill="1" applyBorder="1" applyAlignment="1">
      <alignment horizontal="centerContinuous"/>
      <protection/>
    </xf>
    <xf numFmtId="0" fontId="2" fillId="18" borderId="18" xfId="64" applyFont="1" applyFill="1" applyBorder="1" applyAlignment="1">
      <alignment horizontal="center"/>
      <protection/>
    </xf>
    <xf numFmtId="0" fontId="2" fillId="18" borderId="19" xfId="64" applyFont="1" applyFill="1" applyBorder="1" applyAlignment="1">
      <alignment horizontal="center"/>
      <protection/>
    </xf>
    <xf numFmtId="0" fontId="2" fillId="18" borderId="20" xfId="64" applyFont="1" applyFill="1" applyBorder="1" applyAlignment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" xfId="40"/>
    <cellStyle name="Calculation" xfId="41"/>
    <cellStyle name="Categoría del Piloto de Datos" xfId="42"/>
    <cellStyle name="Celda de comprobación" xfId="43"/>
    <cellStyle name="Celda vinculada" xfId="44"/>
    <cellStyle name="Check Cell" xfId="45"/>
    <cellStyle name="Encabezado 4" xfId="46"/>
    <cellStyle name="Entrada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Followed Hyperlink" xfId="56"/>
    <cellStyle name="Input" xfId="57"/>
    <cellStyle name="Linked Cell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rmal_Entrada x delito Jdos Penales Juveniles 2011 REVISADA" xfId="66"/>
    <cellStyle name="Notas" xfId="67"/>
    <cellStyle name="Note" xfId="68"/>
    <cellStyle name="Output" xfId="69"/>
    <cellStyle name="Piloto de Datos Ángulo" xfId="70"/>
    <cellStyle name="Piloto de Datos Campo" xfId="71"/>
    <cellStyle name="Piloto de Datos Resultado" xfId="72"/>
    <cellStyle name="Piloto de Datos Título" xfId="73"/>
    <cellStyle name="Piloto de Datos Valor" xfId="74"/>
    <cellStyle name="Percent" xfId="75"/>
    <cellStyle name="Texto de advertencia" xfId="76"/>
    <cellStyle name="Title" xfId="77"/>
    <cellStyle name="Total" xfId="78"/>
    <cellStyle name="Warning Text" xfId="79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duccion-copiar\bases\Entrada%20x%20delito%20Jdos%20Penales%20Juveniles%202012-%20Ka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len\My%20Documents\Produccion\INFORMES\De%20cuadros%20definitivos\2011\Anual%202011\Jdos%20penales%20juveniles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odrigueza\Desktop\PRODUCCI&#211;N\PRODUCCI&#211;N\BASES%20DE%20DATOS\Delitos%20Jdo%20Penal%20Juvenil\Entrada%20x%20delito%20Jdos%20Penales%20Juveniles%202011%20REVISAD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odrigueza\Desktop\PRODUCCI&#211;N\PRODUCCI&#211;N\CUADROS%20PENAL\JUZGADOS%20PENALES%20JUVENILES\Juzgados%20PJ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4"/>
      <sheetName val="C2"/>
      <sheetName val="C3"/>
      <sheetName val="C5"/>
      <sheetName val="C6"/>
      <sheetName val="c7"/>
      <sheetName val="c-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 TR 2011"/>
      <sheetName val="II TR"/>
      <sheetName val="III TR"/>
      <sheetName val="IV TR"/>
      <sheetName val="C6-anual"/>
      <sheetName val="C6-anualFinal"/>
      <sheetName val="tabla"/>
      <sheetName val="Hoja2"/>
      <sheetName val="Tabla 1"/>
      <sheetName val="menores sentenciados"/>
      <sheetName val="sentencia"/>
      <sheetName val="C-5"/>
      <sheetName val="Hoja1"/>
      <sheetName val="C-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GITACION "/>
      <sheetName val="C1"/>
      <sheetName val="C2"/>
      <sheetName val="C3"/>
      <sheetName val="c4"/>
      <sheetName val="C5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="60" zoomScaleNormal="60" zoomScaleSheetLayoutView="70" zoomScalePageLayoutView="0" workbookViewId="0" topLeftCell="A1">
      <pane ySplit="7" topLeftCell="BM8" activePane="bottomLeft" state="frozen"/>
      <selection pane="topLeft" activeCell="A1" sqref="A1:IV1"/>
      <selection pane="bottomLeft" activeCell="A3" sqref="A3:L7"/>
    </sheetView>
  </sheetViews>
  <sheetFormatPr defaultColWidth="19.57421875" defaultRowHeight="12.75"/>
  <cols>
    <col min="1" max="1" width="84.7109375" style="65" customWidth="1"/>
    <col min="2" max="9" width="19.421875" style="65" customWidth="1"/>
    <col min="10" max="10" width="22.7109375" style="65" bestFit="1" customWidth="1"/>
    <col min="11" max="16384" width="19.421875" style="65" customWidth="1"/>
  </cols>
  <sheetData>
    <row r="1" spans="1:12" ht="20.25" customHeight="1">
      <c r="A1" s="62" t="s">
        <v>30</v>
      </c>
      <c r="B1" s="63"/>
      <c r="C1" s="63"/>
      <c r="D1" s="63"/>
      <c r="E1" s="63"/>
      <c r="F1" s="63"/>
      <c r="G1" s="64"/>
      <c r="H1" s="64"/>
      <c r="I1" s="64"/>
      <c r="J1" s="64"/>
      <c r="K1" s="64"/>
      <c r="L1" s="64"/>
    </row>
    <row r="2" spans="1:12" ht="20.25" customHeight="1">
      <c r="A2" s="6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 customHeight="1">
      <c r="A3" s="88" t="s">
        <v>53</v>
      </c>
      <c r="B3" s="88"/>
      <c r="C3" s="88"/>
      <c r="D3" s="88"/>
      <c r="E3" s="88"/>
      <c r="F3" s="88"/>
      <c r="G3" s="89"/>
      <c r="H3" s="89"/>
      <c r="I3" s="89"/>
      <c r="J3" s="89"/>
      <c r="K3" s="89"/>
      <c r="L3" s="89"/>
    </row>
    <row r="4" spans="1:12" ht="20.25" customHeight="1">
      <c r="A4" s="90"/>
      <c r="B4" s="91"/>
      <c r="C4" s="90"/>
      <c r="D4" s="90"/>
      <c r="E4" s="90"/>
      <c r="F4" s="90"/>
      <c r="G4" s="92"/>
      <c r="H4" s="92"/>
      <c r="I4" s="92"/>
      <c r="J4" s="92"/>
      <c r="K4" s="92"/>
      <c r="L4" s="92"/>
    </row>
    <row r="5" spans="1:12" ht="20.25" customHeight="1">
      <c r="A5" s="93"/>
      <c r="B5" s="94" t="s">
        <v>345</v>
      </c>
      <c r="C5" s="95"/>
      <c r="D5" s="96" t="s">
        <v>348</v>
      </c>
      <c r="E5" s="97" t="s">
        <v>349</v>
      </c>
      <c r="F5" s="94" t="s">
        <v>345</v>
      </c>
      <c r="G5" s="98" t="s">
        <v>350</v>
      </c>
      <c r="H5" s="95"/>
      <c r="I5" s="99" t="s">
        <v>427</v>
      </c>
      <c r="J5" s="100" t="s">
        <v>430</v>
      </c>
      <c r="K5" s="95"/>
      <c r="L5" s="101" t="s">
        <v>432</v>
      </c>
    </row>
    <row r="6" spans="1:12" ht="20.25" customHeight="1">
      <c r="A6" s="102" t="s">
        <v>346</v>
      </c>
      <c r="B6" s="103">
        <v>40909</v>
      </c>
      <c r="C6" s="104" t="s">
        <v>347</v>
      </c>
      <c r="D6" s="105" t="s">
        <v>351</v>
      </c>
      <c r="E6" s="106" t="s">
        <v>352</v>
      </c>
      <c r="F6" s="107">
        <v>41274</v>
      </c>
      <c r="G6" s="103" t="s">
        <v>354</v>
      </c>
      <c r="H6" s="108" t="s">
        <v>382</v>
      </c>
      <c r="I6" s="109" t="s">
        <v>428</v>
      </c>
      <c r="J6" s="110" t="s">
        <v>431</v>
      </c>
      <c r="K6" s="108" t="s">
        <v>384</v>
      </c>
      <c r="L6" s="111" t="s">
        <v>355</v>
      </c>
    </row>
    <row r="7" spans="1:12" ht="20.25" customHeight="1">
      <c r="A7" s="112"/>
      <c r="B7" s="113"/>
      <c r="C7" s="114"/>
      <c r="D7" s="115"/>
      <c r="E7" s="116"/>
      <c r="F7" s="117"/>
      <c r="G7" s="118"/>
      <c r="H7" s="119"/>
      <c r="I7" s="120" t="s">
        <v>429</v>
      </c>
      <c r="J7" s="121"/>
      <c r="K7" s="119"/>
      <c r="L7" s="122"/>
    </row>
    <row r="8" spans="1:12" ht="20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</row>
    <row r="9" spans="1:12" s="67" customFormat="1" ht="20.25" customHeight="1">
      <c r="A9" s="72" t="s">
        <v>356</v>
      </c>
      <c r="B9" s="73">
        <f>SUM(B11,B15,B18,B21,B25,B29,B32,B36,B40,B44,B48,B53,B56)</f>
        <v>9634</v>
      </c>
      <c r="C9" s="73">
        <f aca="true" t="shared" si="0" ref="C9:L9">SUM(C11,C15,C18,C21,C25,C29,C32,C36,C40,C44,C48,C53,C56)</f>
        <v>11418</v>
      </c>
      <c r="D9" s="73">
        <f t="shared" si="0"/>
        <v>846</v>
      </c>
      <c r="E9" s="73">
        <f t="shared" si="0"/>
        <v>11570</v>
      </c>
      <c r="F9" s="73">
        <f t="shared" si="0"/>
        <v>10328</v>
      </c>
      <c r="G9" s="73">
        <f t="shared" si="0"/>
        <v>7239</v>
      </c>
      <c r="H9" s="73">
        <f t="shared" si="0"/>
        <v>1104</v>
      </c>
      <c r="I9" s="73">
        <f t="shared" si="0"/>
        <v>1068</v>
      </c>
      <c r="J9" s="73">
        <f t="shared" si="0"/>
        <v>282</v>
      </c>
      <c r="K9" s="73">
        <f t="shared" si="0"/>
        <v>622</v>
      </c>
      <c r="L9" s="74">
        <f t="shared" si="0"/>
        <v>13</v>
      </c>
    </row>
    <row r="10" spans="1:12" s="67" customFormat="1" ht="20.25" customHeight="1">
      <c r="A10" s="75"/>
      <c r="B10" s="76"/>
      <c r="C10" s="76"/>
      <c r="D10" s="76"/>
      <c r="E10" s="76"/>
      <c r="F10" s="76"/>
      <c r="G10" s="77"/>
      <c r="H10" s="78"/>
      <c r="I10" s="78"/>
      <c r="J10" s="78"/>
      <c r="K10" s="78"/>
      <c r="L10" s="78"/>
    </row>
    <row r="11" spans="1:12" ht="20.25" customHeight="1">
      <c r="A11" s="72" t="s">
        <v>437</v>
      </c>
      <c r="B11" s="73">
        <f>SUM(B12:B13)</f>
        <v>3409</v>
      </c>
      <c r="C11" s="73">
        <f aca="true" t="shared" si="1" ref="C11:L11">SUM(C12:C13)</f>
        <v>3913</v>
      </c>
      <c r="D11" s="73">
        <f t="shared" si="1"/>
        <v>216</v>
      </c>
      <c r="E11" s="73">
        <f t="shared" si="1"/>
        <v>3901</v>
      </c>
      <c r="F11" s="73">
        <f t="shared" si="1"/>
        <v>3637</v>
      </c>
      <c r="G11" s="73">
        <f t="shared" si="1"/>
        <v>2234</v>
      </c>
      <c r="H11" s="73">
        <f t="shared" si="1"/>
        <v>688</v>
      </c>
      <c r="I11" s="73">
        <f t="shared" si="1"/>
        <v>294</v>
      </c>
      <c r="J11" s="73">
        <f t="shared" si="1"/>
        <v>55</v>
      </c>
      <c r="K11" s="73">
        <f t="shared" si="1"/>
        <v>365</v>
      </c>
      <c r="L11" s="74">
        <f t="shared" si="1"/>
        <v>1</v>
      </c>
    </row>
    <row r="12" spans="1:12" s="66" customFormat="1" ht="20.25" customHeight="1">
      <c r="A12" s="75" t="s">
        <v>357</v>
      </c>
      <c r="B12" s="77">
        <v>3374</v>
      </c>
      <c r="C12" s="76">
        <v>3818</v>
      </c>
      <c r="D12" s="76">
        <v>216</v>
      </c>
      <c r="E12" s="76">
        <v>3820</v>
      </c>
      <c r="F12" s="76">
        <v>3588</v>
      </c>
      <c r="G12" s="77">
        <v>2185</v>
      </c>
      <c r="H12" s="77">
        <v>688</v>
      </c>
      <c r="I12" s="77">
        <v>294</v>
      </c>
      <c r="J12" s="77">
        <v>55</v>
      </c>
      <c r="K12" s="77">
        <v>365</v>
      </c>
      <c r="L12" s="78">
        <v>1</v>
      </c>
    </row>
    <row r="13" spans="1:12" s="66" customFormat="1" ht="20.25" customHeight="1">
      <c r="A13" s="75" t="s">
        <v>26</v>
      </c>
      <c r="B13" s="77">
        <v>35</v>
      </c>
      <c r="C13" s="76">
        <v>95</v>
      </c>
      <c r="D13" s="76">
        <v>0</v>
      </c>
      <c r="E13" s="76">
        <v>81</v>
      </c>
      <c r="F13" s="76">
        <v>49</v>
      </c>
      <c r="G13" s="77">
        <v>49</v>
      </c>
      <c r="H13" s="77">
        <v>0</v>
      </c>
      <c r="I13" s="77">
        <v>0</v>
      </c>
      <c r="J13" s="77">
        <v>0</v>
      </c>
      <c r="K13" s="77">
        <v>0</v>
      </c>
      <c r="L13" s="78">
        <v>0</v>
      </c>
    </row>
    <row r="14" spans="1:12" s="66" customFormat="1" ht="20.25" customHeight="1">
      <c r="A14" s="75"/>
      <c r="B14" s="76"/>
      <c r="C14" s="76"/>
      <c r="D14" s="76"/>
      <c r="E14" s="76"/>
      <c r="F14" s="76"/>
      <c r="G14" s="79"/>
      <c r="H14" s="79"/>
      <c r="I14" s="79"/>
      <c r="J14" s="79"/>
      <c r="K14" s="79"/>
      <c r="L14" s="80"/>
    </row>
    <row r="15" spans="1:12" ht="20.25" customHeight="1">
      <c r="A15" s="72" t="s">
        <v>438</v>
      </c>
      <c r="B15" s="73">
        <f>SUM(B16)</f>
        <v>200</v>
      </c>
      <c r="C15" s="73">
        <f aca="true" t="shared" si="2" ref="C15:L15">SUM(C16)</f>
        <v>535</v>
      </c>
      <c r="D15" s="73">
        <f t="shared" si="2"/>
        <v>23</v>
      </c>
      <c r="E15" s="73">
        <f t="shared" si="2"/>
        <v>530</v>
      </c>
      <c r="F15" s="73">
        <f t="shared" si="2"/>
        <v>228</v>
      </c>
      <c r="G15" s="73">
        <f t="shared" si="2"/>
        <v>82</v>
      </c>
      <c r="H15" s="73">
        <f t="shared" si="2"/>
        <v>39</v>
      </c>
      <c r="I15" s="73">
        <f t="shared" si="2"/>
        <v>56</v>
      </c>
      <c r="J15" s="73">
        <f t="shared" si="2"/>
        <v>20</v>
      </c>
      <c r="K15" s="73">
        <f t="shared" si="2"/>
        <v>31</v>
      </c>
      <c r="L15" s="74">
        <f t="shared" si="2"/>
        <v>0</v>
      </c>
    </row>
    <row r="16" spans="1:12" ht="20.25" customHeight="1">
      <c r="A16" s="75" t="s">
        <v>309</v>
      </c>
      <c r="B16" s="77">
        <v>200</v>
      </c>
      <c r="C16" s="76">
        <v>535</v>
      </c>
      <c r="D16" s="76">
        <v>23</v>
      </c>
      <c r="E16" s="76">
        <v>530</v>
      </c>
      <c r="F16" s="76">
        <v>228</v>
      </c>
      <c r="G16" s="77">
        <v>82</v>
      </c>
      <c r="H16" s="77">
        <v>39</v>
      </c>
      <c r="I16" s="77">
        <v>56</v>
      </c>
      <c r="J16" s="77">
        <v>20</v>
      </c>
      <c r="K16" s="77">
        <v>31</v>
      </c>
      <c r="L16" s="78">
        <v>0</v>
      </c>
    </row>
    <row r="17" spans="1:12" ht="20.25" customHeight="1">
      <c r="A17" s="75"/>
      <c r="B17" s="77"/>
      <c r="C17" s="76"/>
      <c r="D17" s="76"/>
      <c r="E17" s="76"/>
      <c r="F17" s="76"/>
      <c r="G17" s="77"/>
      <c r="H17" s="77"/>
      <c r="I17" s="77"/>
      <c r="J17" s="77"/>
      <c r="K17" s="77"/>
      <c r="L17" s="78"/>
    </row>
    <row r="18" spans="1:12" ht="20.25" customHeight="1">
      <c r="A18" s="72" t="s">
        <v>294</v>
      </c>
      <c r="B18" s="73">
        <f>SUM(B19)</f>
        <v>374</v>
      </c>
      <c r="C18" s="73">
        <f aca="true" t="shared" si="3" ref="C18:L18">SUM(C19)</f>
        <v>562</v>
      </c>
      <c r="D18" s="73">
        <f t="shared" si="3"/>
        <v>64</v>
      </c>
      <c r="E18" s="73">
        <f t="shared" si="3"/>
        <v>566</v>
      </c>
      <c r="F18" s="73">
        <f t="shared" si="3"/>
        <v>434</v>
      </c>
      <c r="G18" s="73">
        <f t="shared" si="3"/>
        <v>434</v>
      </c>
      <c r="H18" s="73">
        <f t="shared" si="3"/>
        <v>0</v>
      </c>
      <c r="I18" s="73">
        <f t="shared" si="3"/>
        <v>0</v>
      </c>
      <c r="J18" s="73">
        <f t="shared" si="3"/>
        <v>0</v>
      </c>
      <c r="K18" s="73">
        <f t="shared" si="3"/>
        <v>0</v>
      </c>
      <c r="L18" s="74">
        <f t="shared" si="3"/>
        <v>0</v>
      </c>
    </row>
    <row r="19" spans="1:12" ht="20.25" customHeight="1">
      <c r="A19" s="75" t="s">
        <v>310</v>
      </c>
      <c r="B19" s="77">
        <v>374</v>
      </c>
      <c r="C19" s="76">
        <v>562</v>
      </c>
      <c r="D19" s="76">
        <v>64</v>
      </c>
      <c r="E19" s="76">
        <v>566</v>
      </c>
      <c r="F19" s="76">
        <v>434</v>
      </c>
      <c r="G19" s="77">
        <v>434</v>
      </c>
      <c r="H19" s="77">
        <v>0</v>
      </c>
      <c r="I19" s="77">
        <v>0</v>
      </c>
      <c r="J19" s="77">
        <v>0</v>
      </c>
      <c r="K19" s="77">
        <v>0</v>
      </c>
      <c r="L19" s="78">
        <v>0</v>
      </c>
    </row>
    <row r="20" spans="1:12" ht="20.25" customHeight="1">
      <c r="A20" s="75"/>
      <c r="B20" s="77"/>
      <c r="C20" s="76"/>
      <c r="D20" s="76"/>
      <c r="E20" s="76"/>
      <c r="F20" s="76"/>
      <c r="G20" s="77"/>
      <c r="H20" s="77"/>
      <c r="I20" s="77"/>
      <c r="J20" s="77"/>
      <c r="K20" s="77"/>
      <c r="L20" s="78"/>
    </row>
    <row r="21" spans="1:12" ht="20.25" customHeight="1">
      <c r="A21" s="72" t="s">
        <v>295</v>
      </c>
      <c r="B21" s="73">
        <f>SUM(B22:B23)</f>
        <v>205</v>
      </c>
      <c r="C21" s="73">
        <f aca="true" t="shared" si="4" ref="C21:L21">SUM(C22:C23)</f>
        <v>356</v>
      </c>
      <c r="D21" s="73">
        <f t="shared" si="4"/>
        <v>33</v>
      </c>
      <c r="E21" s="73">
        <f t="shared" si="4"/>
        <v>380</v>
      </c>
      <c r="F21" s="73">
        <f t="shared" si="4"/>
        <v>214</v>
      </c>
      <c r="G21" s="73">
        <f t="shared" si="4"/>
        <v>145</v>
      </c>
      <c r="H21" s="73">
        <f t="shared" si="4"/>
        <v>21</v>
      </c>
      <c r="I21" s="73">
        <f t="shared" si="4"/>
        <v>30</v>
      </c>
      <c r="J21" s="73">
        <f t="shared" si="4"/>
        <v>8</v>
      </c>
      <c r="K21" s="73">
        <f t="shared" si="4"/>
        <v>10</v>
      </c>
      <c r="L21" s="74">
        <f t="shared" si="4"/>
        <v>0</v>
      </c>
    </row>
    <row r="22" spans="1:12" s="66" customFormat="1" ht="20.25" customHeight="1">
      <c r="A22" s="75" t="s">
        <v>311</v>
      </c>
      <c r="B22" s="77">
        <v>91</v>
      </c>
      <c r="C22" s="76">
        <v>168</v>
      </c>
      <c r="D22" s="76">
        <v>8</v>
      </c>
      <c r="E22" s="76">
        <v>178</v>
      </c>
      <c r="F22" s="76">
        <v>89</v>
      </c>
      <c r="G22" s="77">
        <v>45</v>
      </c>
      <c r="H22" s="77">
        <v>16</v>
      </c>
      <c r="I22" s="77">
        <v>20</v>
      </c>
      <c r="J22" s="77">
        <v>4</v>
      </c>
      <c r="K22" s="77">
        <v>4</v>
      </c>
      <c r="L22" s="78">
        <v>0</v>
      </c>
    </row>
    <row r="23" spans="1:12" s="66" customFormat="1" ht="20.25" customHeight="1">
      <c r="A23" s="75" t="s">
        <v>312</v>
      </c>
      <c r="B23" s="77">
        <v>114</v>
      </c>
      <c r="C23" s="76">
        <v>188</v>
      </c>
      <c r="D23" s="76">
        <v>25</v>
      </c>
      <c r="E23" s="76">
        <v>202</v>
      </c>
      <c r="F23" s="76">
        <v>125</v>
      </c>
      <c r="G23" s="77">
        <v>100</v>
      </c>
      <c r="H23" s="77">
        <v>5</v>
      </c>
      <c r="I23" s="77">
        <v>10</v>
      </c>
      <c r="J23" s="77">
        <v>4</v>
      </c>
      <c r="K23" s="77">
        <v>6</v>
      </c>
      <c r="L23" s="78">
        <v>0</v>
      </c>
    </row>
    <row r="24" spans="1:12" s="66" customFormat="1" ht="20.25" customHeight="1">
      <c r="A24" s="75"/>
      <c r="B24" s="76"/>
      <c r="C24" s="76"/>
      <c r="D24" s="76"/>
      <c r="E24" s="76"/>
      <c r="F24" s="76"/>
      <c r="G24" s="79"/>
      <c r="H24" s="79"/>
      <c r="I24" s="79"/>
      <c r="J24" s="79"/>
      <c r="K24" s="79"/>
      <c r="L24" s="80"/>
    </row>
    <row r="25" spans="1:12" ht="20.25" customHeight="1">
      <c r="A25" s="72" t="s">
        <v>296</v>
      </c>
      <c r="B25" s="73">
        <f>SUM(B26:B27)</f>
        <v>721</v>
      </c>
      <c r="C25" s="73">
        <f aca="true" t="shared" si="5" ref="C25:L25">SUM(C26:C27)</f>
        <v>1131</v>
      </c>
      <c r="D25" s="73">
        <f t="shared" si="5"/>
        <v>32</v>
      </c>
      <c r="E25" s="73">
        <f t="shared" si="5"/>
        <v>1196</v>
      </c>
      <c r="F25" s="73">
        <f t="shared" si="5"/>
        <v>688</v>
      </c>
      <c r="G25" s="73">
        <f t="shared" si="5"/>
        <v>345</v>
      </c>
      <c r="H25" s="73">
        <f t="shared" si="5"/>
        <v>45</v>
      </c>
      <c r="I25" s="73">
        <f t="shared" si="5"/>
        <v>226</v>
      </c>
      <c r="J25" s="73">
        <f t="shared" si="5"/>
        <v>45</v>
      </c>
      <c r="K25" s="73">
        <f t="shared" si="5"/>
        <v>26</v>
      </c>
      <c r="L25" s="74">
        <f t="shared" si="5"/>
        <v>1</v>
      </c>
    </row>
    <row r="26" spans="1:12" s="66" customFormat="1" ht="20.25" customHeight="1">
      <c r="A26" s="75" t="s">
        <v>313</v>
      </c>
      <c r="B26" s="77">
        <v>628</v>
      </c>
      <c r="C26" s="76">
        <v>985</v>
      </c>
      <c r="D26" s="76">
        <v>28</v>
      </c>
      <c r="E26" s="76">
        <v>1035</v>
      </c>
      <c r="F26" s="76">
        <v>606</v>
      </c>
      <c r="G26" s="77">
        <v>285</v>
      </c>
      <c r="H26" s="77">
        <v>43</v>
      </c>
      <c r="I26" s="77">
        <v>212</v>
      </c>
      <c r="J26" s="77">
        <v>42</v>
      </c>
      <c r="K26" s="77">
        <v>23</v>
      </c>
      <c r="L26" s="78">
        <v>1</v>
      </c>
    </row>
    <row r="27" spans="1:12" s="66" customFormat="1" ht="20.25" customHeight="1">
      <c r="A27" s="75" t="s">
        <v>314</v>
      </c>
      <c r="B27" s="77">
        <v>93</v>
      </c>
      <c r="C27" s="76">
        <v>146</v>
      </c>
      <c r="D27" s="76">
        <v>4</v>
      </c>
      <c r="E27" s="76">
        <v>161</v>
      </c>
      <c r="F27" s="76">
        <v>82</v>
      </c>
      <c r="G27" s="77">
        <v>60</v>
      </c>
      <c r="H27" s="77">
        <v>2</v>
      </c>
      <c r="I27" s="77">
        <v>14</v>
      </c>
      <c r="J27" s="77">
        <v>3</v>
      </c>
      <c r="K27" s="77">
        <v>3</v>
      </c>
      <c r="L27" s="78">
        <v>0</v>
      </c>
    </row>
    <row r="28" spans="1:12" s="66" customFormat="1" ht="20.25" customHeight="1">
      <c r="A28" s="75"/>
      <c r="B28" s="76"/>
      <c r="C28" s="76"/>
      <c r="D28" s="76"/>
      <c r="E28" s="76"/>
      <c r="F28" s="76"/>
      <c r="G28" s="79"/>
      <c r="H28" s="79"/>
      <c r="I28" s="79"/>
      <c r="J28" s="79"/>
      <c r="K28" s="79"/>
      <c r="L28" s="80"/>
    </row>
    <row r="29" spans="1:12" ht="20.25" customHeight="1">
      <c r="A29" s="72" t="s">
        <v>297</v>
      </c>
      <c r="B29" s="73">
        <f>SUM(B30)</f>
        <v>794</v>
      </c>
      <c r="C29" s="73">
        <f aca="true" t="shared" si="6" ref="C29:L29">SUM(C30)</f>
        <v>775</v>
      </c>
      <c r="D29" s="73">
        <f t="shared" si="6"/>
        <v>34</v>
      </c>
      <c r="E29" s="73">
        <f t="shared" si="6"/>
        <v>610</v>
      </c>
      <c r="F29" s="73">
        <f t="shared" si="6"/>
        <v>993</v>
      </c>
      <c r="G29" s="73">
        <f t="shared" si="6"/>
        <v>643</v>
      </c>
      <c r="H29" s="73">
        <f t="shared" si="6"/>
        <v>78</v>
      </c>
      <c r="I29" s="73">
        <f t="shared" si="6"/>
        <v>134</v>
      </c>
      <c r="J29" s="73">
        <f t="shared" si="6"/>
        <v>64</v>
      </c>
      <c r="K29" s="73">
        <f t="shared" si="6"/>
        <v>72</v>
      </c>
      <c r="L29" s="74">
        <f t="shared" si="6"/>
        <v>2</v>
      </c>
    </row>
    <row r="30" spans="1:12" s="66" customFormat="1" ht="20.25" customHeight="1">
      <c r="A30" s="75" t="s">
        <v>315</v>
      </c>
      <c r="B30" s="77">
        <v>794</v>
      </c>
      <c r="C30" s="76">
        <v>775</v>
      </c>
      <c r="D30" s="76">
        <v>34</v>
      </c>
      <c r="E30" s="76">
        <v>610</v>
      </c>
      <c r="F30" s="76">
        <v>993</v>
      </c>
      <c r="G30" s="77">
        <v>643</v>
      </c>
      <c r="H30" s="77">
        <v>78</v>
      </c>
      <c r="I30" s="77">
        <v>134</v>
      </c>
      <c r="J30" s="77">
        <v>64</v>
      </c>
      <c r="K30" s="77">
        <v>72</v>
      </c>
      <c r="L30" s="78">
        <v>2</v>
      </c>
    </row>
    <row r="31" spans="1:12" s="66" customFormat="1" ht="20.25" customHeight="1">
      <c r="A31" s="75"/>
      <c r="B31" s="76"/>
      <c r="C31" s="76"/>
      <c r="D31" s="76"/>
      <c r="E31" s="76"/>
      <c r="F31" s="76"/>
      <c r="G31" s="79"/>
      <c r="H31" s="79"/>
      <c r="I31" s="79"/>
      <c r="J31" s="79"/>
      <c r="K31" s="79"/>
      <c r="L31" s="80"/>
    </row>
    <row r="32" spans="1:12" ht="20.25" customHeight="1">
      <c r="A32" s="72" t="s">
        <v>298</v>
      </c>
      <c r="B32" s="73">
        <f>SUM(B33:B34)</f>
        <v>337</v>
      </c>
      <c r="C32" s="73">
        <f aca="true" t="shared" si="7" ref="C32:L32">SUM(C33:C34)</f>
        <v>594</v>
      </c>
      <c r="D32" s="73">
        <f t="shared" si="7"/>
        <v>43</v>
      </c>
      <c r="E32" s="73">
        <f t="shared" si="7"/>
        <v>623</v>
      </c>
      <c r="F32" s="73">
        <f t="shared" si="7"/>
        <v>351</v>
      </c>
      <c r="G32" s="73">
        <f t="shared" si="7"/>
        <v>229</v>
      </c>
      <c r="H32" s="73">
        <f t="shared" si="7"/>
        <v>22</v>
      </c>
      <c r="I32" s="73">
        <f t="shared" si="7"/>
        <v>41</v>
      </c>
      <c r="J32" s="73">
        <f t="shared" si="7"/>
        <v>50</v>
      </c>
      <c r="K32" s="73">
        <f t="shared" si="7"/>
        <v>8</v>
      </c>
      <c r="L32" s="74">
        <f t="shared" si="7"/>
        <v>1</v>
      </c>
    </row>
    <row r="33" spans="1:12" s="66" customFormat="1" ht="20.25" customHeight="1">
      <c r="A33" s="75" t="s">
        <v>316</v>
      </c>
      <c r="B33" s="77">
        <v>238</v>
      </c>
      <c r="C33" s="76">
        <v>339</v>
      </c>
      <c r="D33" s="76">
        <v>24</v>
      </c>
      <c r="E33" s="76">
        <v>375</v>
      </c>
      <c r="F33" s="76">
        <v>226</v>
      </c>
      <c r="G33" s="77">
        <v>104</v>
      </c>
      <c r="H33" s="77">
        <v>22</v>
      </c>
      <c r="I33" s="77">
        <v>41</v>
      </c>
      <c r="J33" s="77">
        <v>50</v>
      </c>
      <c r="K33" s="77">
        <v>8</v>
      </c>
      <c r="L33" s="78">
        <v>1</v>
      </c>
    </row>
    <row r="34" spans="1:12" s="66" customFormat="1" ht="20.25" customHeight="1">
      <c r="A34" s="81" t="s">
        <v>317</v>
      </c>
      <c r="B34" s="77">
        <v>99</v>
      </c>
      <c r="C34" s="76">
        <v>255</v>
      </c>
      <c r="D34" s="76">
        <v>19</v>
      </c>
      <c r="E34" s="76">
        <v>248</v>
      </c>
      <c r="F34" s="76">
        <v>125</v>
      </c>
      <c r="G34" s="77">
        <v>125</v>
      </c>
      <c r="H34" s="77">
        <v>0</v>
      </c>
      <c r="I34" s="77">
        <v>0</v>
      </c>
      <c r="J34" s="77">
        <v>0</v>
      </c>
      <c r="K34" s="77">
        <v>0</v>
      </c>
      <c r="L34" s="78">
        <v>0</v>
      </c>
    </row>
    <row r="35" spans="1:12" s="66" customFormat="1" ht="20.25" customHeight="1">
      <c r="A35" s="8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82"/>
    </row>
    <row r="36" spans="1:12" s="66" customFormat="1" ht="20.25" customHeight="1">
      <c r="A36" s="72" t="s">
        <v>299</v>
      </c>
      <c r="B36" s="73">
        <f>SUM(B37:B38)</f>
        <v>297</v>
      </c>
      <c r="C36" s="73">
        <f aca="true" t="shared" si="8" ref="C36:L36">SUM(C37:C38)</f>
        <v>360</v>
      </c>
      <c r="D36" s="73">
        <f t="shared" si="8"/>
        <v>18</v>
      </c>
      <c r="E36" s="73">
        <f t="shared" si="8"/>
        <v>350</v>
      </c>
      <c r="F36" s="73">
        <f t="shared" si="8"/>
        <v>325</v>
      </c>
      <c r="G36" s="73">
        <f t="shared" si="8"/>
        <v>263</v>
      </c>
      <c r="H36" s="73">
        <f t="shared" si="8"/>
        <v>3</v>
      </c>
      <c r="I36" s="73">
        <f t="shared" si="8"/>
        <v>44</v>
      </c>
      <c r="J36" s="73">
        <f t="shared" si="8"/>
        <v>8</v>
      </c>
      <c r="K36" s="73">
        <f t="shared" si="8"/>
        <v>3</v>
      </c>
      <c r="L36" s="74">
        <f t="shared" si="8"/>
        <v>4</v>
      </c>
    </row>
    <row r="37" spans="1:12" s="66" customFormat="1" ht="20.25" customHeight="1">
      <c r="A37" s="75" t="s">
        <v>318</v>
      </c>
      <c r="B37" s="77">
        <v>162</v>
      </c>
      <c r="C37" s="76">
        <v>206</v>
      </c>
      <c r="D37" s="76">
        <v>12</v>
      </c>
      <c r="E37" s="76">
        <v>227</v>
      </c>
      <c r="F37" s="76">
        <v>153</v>
      </c>
      <c r="G37" s="77">
        <v>122</v>
      </c>
      <c r="H37" s="77">
        <v>1</v>
      </c>
      <c r="I37" s="77">
        <v>26</v>
      </c>
      <c r="J37" s="77">
        <v>2</v>
      </c>
      <c r="K37" s="77">
        <v>0</v>
      </c>
      <c r="L37" s="78">
        <v>2</v>
      </c>
    </row>
    <row r="38" spans="1:12" s="66" customFormat="1" ht="20.25" customHeight="1">
      <c r="A38" s="75" t="s">
        <v>319</v>
      </c>
      <c r="B38" s="77">
        <v>135</v>
      </c>
      <c r="C38" s="76">
        <v>154</v>
      </c>
      <c r="D38" s="76">
        <v>6</v>
      </c>
      <c r="E38" s="76">
        <v>123</v>
      </c>
      <c r="F38" s="76">
        <v>172</v>
      </c>
      <c r="G38" s="77">
        <v>141</v>
      </c>
      <c r="H38" s="77">
        <v>2</v>
      </c>
      <c r="I38" s="77">
        <v>18</v>
      </c>
      <c r="J38" s="77">
        <v>6</v>
      </c>
      <c r="K38" s="77">
        <v>3</v>
      </c>
      <c r="L38" s="78">
        <v>2</v>
      </c>
    </row>
    <row r="39" spans="1:12" s="66" customFormat="1" ht="20.25" customHeight="1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82"/>
    </row>
    <row r="40" spans="1:12" ht="20.25" customHeight="1">
      <c r="A40" s="72" t="s">
        <v>300</v>
      </c>
      <c r="B40" s="73">
        <f>SUM(B41:B42)</f>
        <v>525</v>
      </c>
      <c r="C40" s="73">
        <f aca="true" t="shared" si="9" ref="C40:L40">SUM(C41:C42)</f>
        <v>652</v>
      </c>
      <c r="D40" s="73">
        <f t="shared" si="9"/>
        <v>52</v>
      </c>
      <c r="E40" s="73">
        <f t="shared" si="9"/>
        <v>557</v>
      </c>
      <c r="F40" s="73">
        <f t="shared" si="9"/>
        <v>672</v>
      </c>
      <c r="G40" s="73">
        <f t="shared" si="9"/>
        <v>672</v>
      </c>
      <c r="H40" s="73">
        <f t="shared" si="9"/>
        <v>0</v>
      </c>
      <c r="I40" s="73">
        <f t="shared" si="9"/>
        <v>0</v>
      </c>
      <c r="J40" s="73">
        <f t="shared" si="9"/>
        <v>0</v>
      </c>
      <c r="K40" s="73">
        <f t="shared" si="9"/>
        <v>0</v>
      </c>
      <c r="L40" s="74">
        <f t="shared" si="9"/>
        <v>0</v>
      </c>
    </row>
    <row r="41" spans="1:12" s="66" customFormat="1" ht="20.25" customHeight="1">
      <c r="A41" s="75" t="s">
        <v>320</v>
      </c>
      <c r="B41" s="77">
        <v>458</v>
      </c>
      <c r="C41" s="76">
        <v>506</v>
      </c>
      <c r="D41" s="76">
        <v>9</v>
      </c>
      <c r="E41" s="76">
        <v>393</v>
      </c>
      <c r="F41" s="76">
        <v>580</v>
      </c>
      <c r="G41" s="77">
        <v>580</v>
      </c>
      <c r="H41" s="77">
        <v>0</v>
      </c>
      <c r="I41" s="77">
        <v>0</v>
      </c>
      <c r="J41" s="77">
        <v>0</v>
      </c>
      <c r="K41" s="77">
        <v>0</v>
      </c>
      <c r="L41" s="78">
        <v>0</v>
      </c>
    </row>
    <row r="42" spans="1:12" s="66" customFormat="1" ht="20.25" customHeight="1">
      <c r="A42" s="75" t="s">
        <v>321</v>
      </c>
      <c r="B42" s="77">
        <v>67</v>
      </c>
      <c r="C42" s="76">
        <v>146</v>
      </c>
      <c r="D42" s="76">
        <v>43</v>
      </c>
      <c r="E42" s="76">
        <v>164</v>
      </c>
      <c r="F42" s="76">
        <v>92</v>
      </c>
      <c r="G42" s="77">
        <v>92</v>
      </c>
      <c r="H42" s="77">
        <v>0</v>
      </c>
      <c r="I42" s="77">
        <v>0</v>
      </c>
      <c r="J42" s="77">
        <v>0</v>
      </c>
      <c r="K42" s="77">
        <v>0</v>
      </c>
      <c r="L42" s="78">
        <v>0</v>
      </c>
    </row>
    <row r="43" spans="1:12" s="66" customFormat="1" ht="20.25" customHeigh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82"/>
    </row>
    <row r="44" spans="1:12" s="66" customFormat="1" ht="20.25" customHeight="1">
      <c r="A44" s="72" t="s">
        <v>301</v>
      </c>
      <c r="B44" s="73">
        <f>SUM(B45:B46)</f>
        <v>395</v>
      </c>
      <c r="C44" s="73">
        <f aca="true" t="shared" si="10" ref="C44:L44">SUM(C45:C46)</f>
        <v>431</v>
      </c>
      <c r="D44" s="73">
        <f t="shared" si="10"/>
        <v>83</v>
      </c>
      <c r="E44" s="73">
        <f t="shared" si="10"/>
        <v>460</v>
      </c>
      <c r="F44" s="73">
        <f t="shared" si="10"/>
        <v>449</v>
      </c>
      <c r="G44" s="73">
        <f t="shared" si="10"/>
        <v>323</v>
      </c>
      <c r="H44" s="73">
        <f t="shared" si="10"/>
        <v>69</v>
      </c>
      <c r="I44" s="73">
        <f t="shared" si="10"/>
        <v>14</v>
      </c>
      <c r="J44" s="73">
        <f t="shared" si="10"/>
        <v>15</v>
      </c>
      <c r="K44" s="73">
        <f t="shared" si="10"/>
        <v>27</v>
      </c>
      <c r="L44" s="74">
        <f t="shared" si="10"/>
        <v>1</v>
      </c>
    </row>
    <row r="45" spans="1:12" s="66" customFormat="1" ht="20.25" customHeight="1">
      <c r="A45" s="75" t="s">
        <v>322</v>
      </c>
      <c r="B45" s="77">
        <v>307</v>
      </c>
      <c r="C45" s="76">
        <v>332</v>
      </c>
      <c r="D45" s="76">
        <v>77</v>
      </c>
      <c r="E45" s="76">
        <v>377</v>
      </c>
      <c r="F45" s="76">
        <v>339</v>
      </c>
      <c r="G45" s="77">
        <v>213</v>
      </c>
      <c r="H45" s="77">
        <v>69</v>
      </c>
      <c r="I45" s="77">
        <v>14</v>
      </c>
      <c r="J45" s="77">
        <v>15</v>
      </c>
      <c r="K45" s="77">
        <v>27</v>
      </c>
      <c r="L45" s="78">
        <v>1</v>
      </c>
    </row>
    <row r="46" spans="1:12" s="66" customFormat="1" ht="20.25" customHeight="1">
      <c r="A46" s="75" t="s">
        <v>323</v>
      </c>
      <c r="B46" s="77">
        <v>88</v>
      </c>
      <c r="C46" s="76">
        <v>99</v>
      </c>
      <c r="D46" s="76">
        <v>6</v>
      </c>
      <c r="E46" s="76">
        <v>83</v>
      </c>
      <c r="F46" s="76">
        <v>110</v>
      </c>
      <c r="G46" s="77">
        <v>110</v>
      </c>
      <c r="H46" s="77">
        <v>0</v>
      </c>
      <c r="I46" s="77">
        <v>0</v>
      </c>
      <c r="J46" s="77">
        <v>0</v>
      </c>
      <c r="K46" s="77">
        <v>0</v>
      </c>
      <c r="L46" s="78">
        <v>0</v>
      </c>
    </row>
    <row r="47" spans="1:12" s="66" customFormat="1" ht="20.25" customHeight="1">
      <c r="A47" s="75"/>
      <c r="B47" s="73"/>
      <c r="C47" s="76"/>
      <c r="D47" s="76"/>
      <c r="E47" s="76"/>
      <c r="F47" s="76"/>
      <c r="G47" s="76"/>
      <c r="H47" s="76"/>
      <c r="I47" s="76"/>
      <c r="J47" s="76"/>
      <c r="K47" s="76"/>
      <c r="L47" s="82"/>
    </row>
    <row r="48" spans="1:12" s="66" customFormat="1" ht="20.25" customHeight="1">
      <c r="A48" s="72" t="s">
        <v>302</v>
      </c>
      <c r="B48" s="73">
        <f>SUM(B49:B51)</f>
        <v>255</v>
      </c>
      <c r="C48" s="73">
        <f aca="true" t="shared" si="11" ref="C48:L48">SUM(C49:C51)</f>
        <v>473</v>
      </c>
      <c r="D48" s="73">
        <f t="shared" si="11"/>
        <v>33</v>
      </c>
      <c r="E48" s="73">
        <f t="shared" si="11"/>
        <v>427</v>
      </c>
      <c r="F48" s="73">
        <f t="shared" si="11"/>
        <v>334</v>
      </c>
      <c r="G48" s="73">
        <f t="shared" si="11"/>
        <v>312</v>
      </c>
      <c r="H48" s="73">
        <f t="shared" si="11"/>
        <v>1</v>
      </c>
      <c r="I48" s="73">
        <f t="shared" si="11"/>
        <v>16</v>
      </c>
      <c r="J48" s="73">
        <f t="shared" si="11"/>
        <v>1</v>
      </c>
      <c r="K48" s="73">
        <f t="shared" si="11"/>
        <v>4</v>
      </c>
      <c r="L48" s="74">
        <f t="shared" si="11"/>
        <v>0</v>
      </c>
    </row>
    <row r="49" spans="1:12" s="66" customFormat="1" ht="20.25" customHeight="1">
      <c r="A49" s="75" t="s">
        <v>324</v>
      </c>
      <c r="B49" s="77">
        <v>19</v>
      </c>
      <c r="C49" s="76">
        <v>94</v>
      </c>
      <c r="D49" s="76">
        <v>8</v>
      </c>
      <c r="E49" s="76">
        <v>85</v>
      </c>
      <c r="F49" s="76">
        <v>36</v>
      </c>
      <c r="G49" s="77">
        <v>36</v>
      </c>
      <c r="H49" s="77">
        <v>0</v>
      </c>
      <c r="I49" s="77">
        <v>0</v>
      </c>
      <c r="J49" s="77">
        <v>0</v>
      </c>
      <c r="K49" s="77">
        <v>0</v>
      </c>
      <c r="L49" s="78">
        <v>0</v>
      </c>
    </row>
    <row r="50" spans="1:12" s="66" customFormat="1" ht="20.25" customHeight="1">
      <c r="A50" s="75" t="s">
        <v>325</v>
      </c>
      <c r="B50" s="77">
        <v>57</v>
      </c>
      <c r="C50" s="76">
        <v>142</v>
      </c>
      <c r="D50" s="76">
        <v>3</v>
      </c>
      <c r="E50" s="76">
        <v>134</v>
      </c>
      <c r="F50" s="76">
        <v>68</v>
      </c>
      <c r="G50" s="77">
        <v>46</v>
      </c>
      <c r="H50" s="77">
        <v>1</v>
      </c>
      <c r="I50" s="77">
        <v>16</v>
      </c>
      <c r="J50" s="77">
        <v>1</v>
      </c>
      <c r="K50" s="77">
        <v>4</v>
      </c>
      <c r="L50" s="78">
        <v>0</v>
      </c>
    </row>
    <row r="51" spans="1:12" s="66" customFormat="1" ht="20.25" customHeight="1">
      <c r="A51" s="75" t="s">
        <v>326</v>
      </c>
      <c r="B51" s="77">
        <v>179</v>
      </c>
      <c r="C51" s="76">
        <v>237</v>
      </c>
      <c r="D51" s="76">
        <v>22</v>
      </c>
      <c r="E51" s="76">
        <v>208</v>
      </c>
      <c r="F51" s="76">
        <v>230</v>
      </c>
      <c r="G51" s="77">
        <v>230</v>
      </c>
      <c r="H51" s="77">
        <v>0</v>
      </c>
      <c r="I51" s="77">
        <v>0</v>
      </c>
      <c r="J51" s="77">
        <v>0</v>
      </c>
      <c r="K51" s="77">
        <v>0</v>
      </c>
      <c r="L51" s="78">
        <v>0</v>
      </c>
    </row>
    <row r="52" spans="1:12" s="66" customFormat="1" ht="20.2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82"/>
    </row>
    <row r="53" spans="1:12" s="66" customFormat="1" ht="20.25" customHeight="1">
      <c r="A53" s="72" t="s">
        <v>303</v>
      </c>
      <c r="B53" s="73">
        <f>SUM(B54)</f>
        <v>690</v>
      </c>
      <c r="C53" s="73">
        <f aca="true" t="shared" si="12" ref="C53:L53">SUM(C54)</f>
        <v>666</v>
      </c>
      <c r="D53" s="73">
        <f t="shared" si="12"/>
        <v>170</v>
      </c>
      <c r="E53" s="73">
        <f t="shared" si="12"/>
        <v>694</v>
      </c>
      <c r="F53" s="73">
        <f t="shared" si="12"/>
        <v>832</v>
      </c>
      <c r="G53" s="73">
        <f t="shared" si="12"/>
        <v>832</v>
      </c>
      <c r="H53" s="73">
        <f t="shared" si="12"/>
        <v>0</v>
      </c>
      <c r="I53" s="73">
        <f t="shared" si="12"/>
        <v>0</v>
      </c>
      <c r="J53" s="73">
        <f t="shared" si="12"/>
        <v>0</v>
      </c>
      <c r="K53" s="73">
        <f t="shared" si="12"/>
        <v>0</v>
      </c>
      <c r="L53" s="74">
        <f t="shared" si="12"/>
        <v>0</v>
      </c>
    </row>
    <row r="54" spans="1:12" s="66" customFormat="1" ht="20.25" customHeight="1">
      <c r="A54" s="75" t="s">
        <v>327</v>
      </c>
      <c r="B54" s="77">
        <v>690</v>
      </c>
      <c r="C54" s="76">
        <v>666</v>
      </c>
      <c r="D54" s="76">
        <v>170</v>
      </c>
      <c r="E54" s="76">
        <v>694</v>
      </c>
      <c r="F54" s="76">
        <v>832</v>
      </c>
      <c r="G54" s="77">
        <v>832</v>
      </c>
      <c r="H54" s="77">
        <v>0</v>
      </c>
      <c r="I54" s="77">
        <v>0</v>
      </c>
      <c r="J54" s="77">
        <v>0</v>
      </c>
      <c r="K54" s="77">
        <v>0</v>
      </c>
      <c r="L54" s="78">
        <v>0</v>
      </c>
    </row>
    <row r="55" spans="1:12" s="66" customFormat="1" ht="20.25" customHeight="1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82"/>
    </row>
    <row r="56" spans="1:12" s="66" customFormat="1" ht="20.25" customHeight="1">
      <c r="A56" s="72" t="s">
        <v>304</v>
      </c>
      <c r="B56" s="73">
        <f>SUM(B57)</f>
        <v>1432</v>
      </c>
      <c r="C56" s="73">
        <f aca="true" t="shared" si="13" ref="C56:L56">SUM(C57)</f>
        <v>970</v>
      </c>
      <c r="D56" s="73">
        <f t="shared" si="13"/>
        <v>45</v>
      </c>
      <c r="E56" s="73">
        <f t="shared" si="13"/>
        <v>1276</v>
      </c>
      <c r="F56" s="73">
        <f t="shared" si="13"/>
        <v>1171</v>
      </c>
      <c r="G56" s="73">
        <f t="shared" si="13"/>
        <v>725</v>
      </c>
      <c r="H56" s="73">
        <f t="shared" si="13"/>
        <v>138</v>
      </c>
      <c r="I56" s="73">
        <f t="shared" si="13"/>
        <v>213</v>
      </c>
      <c r="J56" s="73">
        <f t="shared" si="13"/>
        <v>16</v>
      </c>
      <c r="K56" s="73">
        <f t="shared" si="13"/>
        <v>76</v>
      </c>
      <c r="L56" s="74">
        <f t="shared" si="13"/>
        <v>3</v>
      </c>
    </row>
    <row r="57" spans="1:12" s="66" customFormat="1" ht="20.25" customHeight="1">
      <c r="A57" s="75" t="s">
        <v>328</v>
      </c>
      <c r="B57" s="77">
        <v>1432</v>
      </c>
      <c r="C57" s="76">
        <v>970</v>
      </c>
      <c r="D57" s="76">
        <v>45</v>
      </c>
      <c r="E57" s="76">
        <v>1276</v>
      </c>
      <c r="F57" s="76">
        <v>1171</v>
      </c>
      <c r="G57" s="77">
        <v>725</v>
      </c>
      <c r="H57" s="77">
        <v>138</v>
      </c>
      <c r="I57" s="77">
        <v>213</v>
      </c>
      <c r="J57" s="77">
        <v>16</v>
      </c>
      <c r="K57" s="77">
        <v>76</v>
      </c>
      <c r="L57" s="78">
        <v>3</v>
      </c>
    </row>
    <row r="58" spans="1:12" ht="20.25" customHeight="1">
      <c r="A58" s="83" t="s">
        <v>344</v>
      </c>
      <c r="B58" s="84"/>
      <c r="C58" s="85"/>
      <c r="D58" s="85"/>
      <c r="E58" s="85"/>
      <c r="F58" s="84"/>
      <c r="G58" s="85"/>
      <c r="H58" s="85"/>
      <c r="I58" s="85"/>
      <c r="J58" s="85"/>
      <c r="K58" s="85"/>
      <c r="L58" s="86"/>
    </row>
    <row r="59" ht="20.25" customHeight="1">
      <c r="A59" s="87" t="s">
        <v>29</v>
      </c>
    </row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  <row r="2702" ht="20.25" customHeight="1"/>
    <row r="2703" ht="20.25" customHeight="1"/>
    <row r="2704" ht="20.25" customHeight="1"/>
    <row r="2705" ht="20.25" customHeight="1"/>
    <row r="2706" ht="20.25" customHeight="1"/>
    <row r="2707" ht="20.25" customHeight="1"/>
    <row r="2708" ht="20.25" customHeight="1"/>
    <row r="2709" ht="20.25" customHeight="1"/>
    <row r="2710" ht="20.25" customHeight="1"/>
    <row r="2711" ht="20.25" customHeight="1"/>
    <row r="2712" ht="20.25" customHeight="1"/>
  </sheetData>
  <sheetProtection/>
  <dataValidations count="2">
    <dataValidation type="whole" operator="equal" allowBlank="1" showErrorMessage="1" errorTitle="ESTIMADO SHREK:" error="El balance en materia penal juvenil no coincide con el dato digitado." sqref="F49:F51 F37:F38 F41:F42 F22:F24 F26:F28 F30:F31 F33:F34 F16:F17 F12:F14 F54 F19:F20 F45:F46 F57:F58">
      <formula1>B49+C49+D49-E49</formula1>
    </dataValidation>
    <dataValidation operator="equal" allowBlank="1" showErrorMessage="1" errorTitle="ESTIMADO SHREK:" error="El balance en materia penal juvenil no coincide con el dato digitado." sqref="B39:L39 B35:L35 B31 B28 B55:L55 B52:L52 B17 B43:L43 B14 C47:L47 B24 B20 B58"/>
  </dataValidations>
  <printOptions horizontalCentered="1" verticalCentered="1"/>
  <pageMargins left="0" right="0" top="0" bottom="0" header="0.33" footer="0.5118110236220472"/>
  <pageSetup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7"/>
  <sheetViews>
    <sheetView zoomScale="65" zoomScaleNormal="65" zoomScaleSheetLayoutView="50" workbookViewId="0" topLeftCell="A1">
      <selection activeCell="S41" sqref="S41"/>
    </sheetView>
  </sheetViews>
  <sheetFormatPr defaultColWidth="11.57421875" defaultRowHeight="12.75"/>
  <cols>
    <col min="1" max="1" width="74.140625" style="65" customWidth="1"/>
    <col min="2" max="2" width="18.421875" style="65" customWidth="1"/>
    <col min="3" max="3" width="17.421875" style="65" customWidth="1"/>
    <col min="4" max="4" width="19.00390625" style="65" customWidth="1"/>
    <col min="5" max="5" width="19.28125" style="65" customWidth="1"/>
    <col min="6" max="6" width="18.7109375" style="65" customWidth="1"/>
    <col min="7" max="7" width="18.421875" style="65" customWidth="1"/>
    <col min="8" max="8" width="18.7109375" style="65" customWidth="1"/>
    <col min="9" max="9" width="20.140625" style="65" bestFit="1" customWidth="1"/>
    <col min="10" max="10" width="22.7109375" style="65" bestFit="1" customWidth="1"/>
    <col min="11" max="11" width="19.00390625" style="65" customWidth="1"/>
    <col min="12" max="12" width="19.140625" style="65" customWidth="1"/>
    <col min="13" max="16384" width="11.421875" style="65" customWidth="1"/>
  </cols>
  <sheetData>
    <row r="1" spans="1:12" ht="20.25" customHeight="1">
      <c r="A1" s="62" t="s">
        <v>31</v>
      </c>
      <c r="C1" s="63"/>
      <c r="D1" s="63"/>
      <c r="E1" s="63"/>
      <c r="F1" s="63"/>
      <c r="G1" s="64"/>
      <c r="H1" s="64"/>
      <c r="I1" s="64"/>
      <c r="J1" s="64"/>
      <c r="K1" s="64"/>
      <c r="L1" s="64"/>
    </row>
    <row r="2" spans="1:12" ht="20.25" customHeight="1">
      <c r="A2" s="66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25" customHeight="1">
      <c r="A3" s="88" t="s">
        <v>83</v>
      </c>
      <c r="B3" s="88"/>
      <c r="C3" s="88"/>
      <c r="D3" s="88"/>
      <c r="E3" s="88"/>
      <c r="F3" s="88"/>
      <c r="G3" s="125"/>
      <c r="H3" s="125"/>
      <c r="I3" s="125"/>
      <c r="J3" s="125"/>
      <c r="K3" s="125"/>
      <c r="L3" s="125"/>
    </row>
    <row r="4" spans="1:12" ht="20.25" customHeight="1">
      <c r="A4" s="90"/>
      <c r="B4" s="91"/>
      <c r="C4" s="90"/>
      <c r="D4" s="90"/>
      <c r="E4" s="90"/>
      <c r="F4" s="90"/>
      <c r="G4" s="126"/>
      <c r="H4" s="126"/>
      <c r="I4" s="126"/>
      <c r="J4" s="126"/>
      <c r="K4" s="126"/>
      <c r="L4" s="92"/>
    </row>
    <row r="5" spans="1:12" ht="20.25" customHeight="1">
      <c r="A5" s="93"/>
      <c r="B5" s="94" t="s">
        <v>345</v>
      </c>
      <c r="C5" s="95"/>
      <c r="D5" s="96" t="s">
        <v>348</v>
      </c>
      <c r="E5" s="97" t="s">
        <v>349</v>
      </c>
      <c r="F5" s="94" t="s">
        <v>345</v>
      </c>
      <c r="G5" s="98" t="s">
        <v>350</v>
      </c>
      <c r="H5" s="95"/>
      <c r="I5" s="99" t="s">
        <v>427</v>
      </c>
      <c r="J5" s="100" t="s">
        <v>430</v>
      </c>
      <c r="K5" s="95"/>
      <c r="L5" s="101" t="s">
        <v>432</v>
      </c>
    </row>
    <row r="6" spans="1:12" ht="20.25" customHeight="1">
      <c r="A6" s="102" t="s">
        <v>346</v>
      </c>
      <c r="B6" s="103">
        <v>40909</v>
      </c>
      <c r="C6" s="104" t="s">
        <v>347</v>
      </c>
      <c r="D6" s="105" t="s">
        <v>351</v>
      </c>
      <c r="E6" s="106" t="s">
        <v>352</v>
      </c>
      <c r="F6" s="107">
        <v>41274</v>
      </c>
      <c r="G6" s="103" t="s">
        <v>15</v>
      </c>
      <c r="H6" s="108" t="s">
        <v>382</v>
      </c>
      <c r="I6" s="109" t="s">
        <v>428</v>
      </c>
      <c r="J6" s="110" t="s">
        <v>431</v>
      </c>
      <c r="K6" s="108" t="s">
        <v>384</v>
      </c>
      <c r="L6" s="111" t="s">
        <v>355</v>
      </c>
    </row>
    <row r="7" spans="1:12" ht="20.25" customHeight="1">
      <c r="A7" s="112"/>
      <c r="B7" s="113"/>
      <c r="C7" s="114"/>
      <c r="D7" s="115"/>
      <c r="E7" s="116"/>
      <c r="F7" s="117"/>
      <c r="G7" s="118"/>
      <c r="H7" s="119"/>
      <c r="I7" s="120" t="s">
        <v>429</v>
      </c>
      <c r="J7" s="121"/>
      <c r="K7" s="119"/>
      <c r="L7" s="122"/>
    </row>
    <row r="8" spans="1:12" ht="20.25" customHeight="1">
      <c r="A8" s="69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</row>
    <row r="9" spans="1:12" s="67" customFormat="1" ht="20.25" customHeight="1">
      <c r="A9" s="72" t="s">
        <v>356</v>
      </c>
      <c r="B9" s="73">
        <f>SUM(B11,B16,B22,B26,B29,B35,B43)</f>
        <v>9634</v>
      </c>
      <c r="C9" s="73">
        <f aca="true" t="shared" si="0" ref="C9:L9">SUM(C11,C16,C22,C26,C29,C35,C43)</f>
        <v>11418</v>
      </c>
      <c r="D9" s="73">
        <f t="shared" si="0"/>
        <v>846</v>
      </c>
      <c r="E9" s="73">
        <f t="shared" si="0"/>
        <v>11570</v>
      </c>
      <c r="F9" s="73">
        <f t="shared" si="0"/>
        <v>10328</v>
      </c>
      <c r="G9" s="73">
        <f t="shared" si="0"/>
        <v>7239</v>
      </c>
      <c r="H9" s="73">
        <f t="shared" si="0"/>
        <v>1104</v>
      </c>
      <c r="I9" s="73">
        <f t="shared" si="0"/>
        <v>1068</v>
      </c>
      <c r="J9" s="73">
        <f t="shared" si="0"/>
        <v>282</v>
      </c>
      <c r="K9" s="73">
        <f t="shared" si="0"/>
        <v>622</v>
      </c>
      <c r="L9" s="74">
        <f t="shared" si="0"/>
        <v>13</v>
      </c>
    </row>
    <row r="10" spans="1:12" s="67" customFormat="1" ht="20.25" customHeight="1">
      <c r="A10" s="75"/>
      <c r="B10" s="76"/>
      <c r="C10" s="76"/>
      <c r="D10" s="76"/>
      <c r="E10" s="76"/>
      <c r="F10" s="76"/>
      <c r="G10" s="77"/>
      <c r="H10" s="78"/>
      <c r="I10" s="78"/>
      <c r="J10" s="78"/>
      <c r="K10" s="78"/>
      <c r="L10" s="78"/>
    </row>
    <row r="11" spans="1:12" ht="20.25" customHeight="1">
      <c r="A11" s="72" t="s">
        <v>16</v>
      </c>
      <c r="B11" s="73">
        <f>SUM(B12:B14)</f>
        <v>3716</v>
      </c>
      <c r="C11" s="73">
        <f aca="true" t="shared" si="1" ref="C11:L11">SUM(C12:C14)</f>
        <v>4245</v>
      </c>
      <c r="D11" s="73">
        <f t="shared" si="1"/>
        <v>293</v>
      </c>
      <c r="E11" s="73">
        <f t="shared" si="1"/>
        <v>4278</v>
      </c>
      <c r="F11" s="73">
        <f t="shared" si="1"/>
        <v>3976</v>
      </c>
      <c r="G11" s="73">
        <f t="shared" si="1"/>
        <v>2447</v>
      </c>
      <c r="H11" s="73">
        <f t="shared" si="1"/>
        <v>757</v>
      </c>
      <c r="I11" s="73">
        <f t="shared" si="1"/>
        <v>308</v>
      </c>
      <c r="J11" s="73">
        <f t="shared" si="1"/>
        <v>70</v>
      </c>
      <c r="K11" s="73">
        <f t="shared" si="1"/>
        <v>392</v>
      </c>
      <c r="L11" s="74">
        <f t="shared" si="1"/>
        <v>2</v>
      </c>
    </row>
    <row r="12" spans="1:12" s="66" customFormat="1" ht="20.25" customHeight="1">
      <c r="A12" s="75" t="s">
        <v>357</v>
      </c>
      <c r="B12" s="77">
        <v>3374</v>
      </c>
      <c r="C12" s="77">
        <v>3818</v>
      </c>
      <c r="D12" s="77">
        <v>216</v>
      </c>
      <c r="E12" s="77">
        <v>3820</v>
      </c>
      <c r="F12" s="77">
        <v>3588</v>
      </c>
      <c r="G12" s="77">
        <v>2185</v>
      </c>
      <c r="H12" s="77">
        <v>688</v>
      </c>
      <c r="I12" s="77">
        <v>294</v>
      </c>
      <c r="J12" s="77">
        <v>55</v>
      </c>
      <c r="K12" s="77">
        <v>365</v>
      </c>
      <c r="L12" s="78">
        <v>1</v>
      </c>
    </row>
    <row r="13" spans="1:12" s="66" customFormat="1" ht="20.25" customHeight="1">
      <c r="A13" s="75" t="s">
        <v>358</v>
      </c>
      <c r="B13" s="77">
        <v>35</v>
      </c>
      <c r="C13" s="77">
        <v>95</v>
      </c>
      <c r="D13" s="77">
        <v>0</v>
      </c>
      <c r="E13" s="77">
        <v>81</v>
      </c>
      <c r="F13" s="77">
        <v>49</v>
      </c>
      <c r="G13" s="77">
        <v>49</v>
      </c>
      <c r="H13" s="77">
        <v>0</v>
      </c>
      <c r="I13" s="77">
        <v>0</v>
      </c>
      <c r="J13" s="77">
        <v>0</v>
      </c>
      <c r="K13" s="77">
        <v>0</v>
      </c>
      <c r="L13" s="78">
        <v>0</v>
      </c>
    </row>
    <row r="14" spans="1:12" s="66" customFormat="1" ht="20.25" customHeight="1">
      <c r="A14" s="75" t="s">
        <v>359</v>
      </c>
      <c r="B14" s="77">
        <v>307</v>
      </c>
      <c r="C14" s="77">
        <v>332</v>
      </c>
      <c r="D14" s="77">
        <v>77</v>
      </c>
      <c r="E14" s="77">
        <v>377</v>
      </c>
      <c r="F14" s="77">
        <v>339</v>
      </c>
      <c r="G14" s="77">
        <v>213</v>
      </c>
      <c r="H14" s="77">
        <v>69</v>
      </c>
      <c r="I14" s="77">
        <v>14</v>
      </c>
      <c r="J14" s="77">
        <v>15</v>
      </c>
      <c r="K14" s="77">
        <v>27</v>
      </c>
      <c r="L14" s="78">
        <v>1</v>
      </c>
    </row>
    <row r="15" spans="1:12" ht="20.25" customHeight="1">
      <c r="A15" s="75"/>
      <c r="B15" s="77"/>
      <c r="C15" s="76"/>
      <c r="D15" s="76"/>
      <c r="E15" s="76"/>
      <c r="F15" s="76"/>
      <c r="G15" s="77"/>
      <c r="H15" s="77"/>
      <c r="I15" s="77"/>
      <c r="J15" s="77"/>
      <c r="K15" s="77"/>
      <c r="L15" s="78"/>
    </row>
    <row r="16" spans="1:12" ht="20.25" customHeight="1">
      <c r="A16" s="72" t="s">
        <v>305</v>
      </c>
      <c r="B16" s="73">
        <f>SUM(B17:B20)</f>
        <v>779</v>
      </c>
      <c r="C16" s="73">
        <f aca="true" t="shared" si="2" ref="C16:L16">SUM(C17:C20)</f>
        <v>1453</v>
      </c>
      <c r="D16" s="73">
        <f t="shared" si="2"/>
        <v>120</v>
      </c>
      <c r="E16" s="73">
        <f t="shared" si="2"/>
        <v>1476</v>
      </c>
      <c r="F16" s="73">
        <f t="shared" si="2"/>
        <v>876</v>
      </c>
      <c r="G16" s="73">
        <f t="shared" si="2"/>
        <v>661</v>
      </c>
      <c r="H16" s="73">
        <f t="shared" si="2"/>
        <v>60</v>
      </c>
      <c r="I16" s="73">
        <f t="shared" si="2"/>
        <v>86</v>
      </c>
      <c r="J16" s="73">
        <f t="shared" si="2"/>
        <v>28</v>
      </c>
      <c r="K16" s="73">
        <f t="shared" si="2"/>
        <v>41</v>
      </c>
      <c r="L16" s="74">
        <f t="shared" si="2"/>
        <v>0</v>
      </c>
    </row>
    <row r="17" spans="1:12" ht="20.25" customHeight="1">
      <c r="A17" s="75" t="s">
        <v>360</v>
      </c>
      <c r="B17" s="77">
        <v>200</v>
      </c>
      <c r="C17" s="77">
        <v>535</v>
      </c>
      <c r="D17" s="77">
        <v>23</v>
      </c>
      <c r="E17" s="77">
        <v>530</v>
      </c>
      <c r="F17" s="77">
        <v>228</v>
      </c>
      <c r="G17" s="77">
        <v>82</v>
      </c>
      <c r="H17" s="77">
        <v>39</v>
      </c>
      <c r="I17" s="77">
        <v>56</v>
      </c>
      <c r="J17" s="77">
        <v>20</v>
      </c>
      <c r="K17" s="77">
        <v>31</v>
      </c>
      <c r="L17" s="78">
        <v>0</v>
      </c>
    </row>
    <row r="18" spans="1:12" ht="20.25" customHeight="1">
      <c r="A18" s="75" t="s">
        <v>363</v>
      </c>
      <c r="B18" s="77">
        <v>374</v>
      </c>
      <c r="C18" s="77">
        <v>562</v>
      </c>
      <c r="D18" s="77">
        <v>64</v>
      </c>
      <c r="E18" s="77">
        <v>566</v>
      </c>
      <c r="F18" s="77">
        <v>434</v>
      </c>
      <c r="G18" s="77">
        <v>434</v>
      </c>
      <c r="H18" s="77">
        <v>0</v>
      </c>
      <c r="I18" s="77">
        <v>0</v>
      </c>
      <c r="J18" s="77">
        <v>0</v>
      </c>
      <c r="K18" s="77">
        <v>0</v>
      </c>
      <c r="L18" s="78">
        <v>0</v>
      </c>
    </row>
    <row r="19" spans="1:12" s="66" customFormat="1" ht="20.25" customHeight="1">
      <c r="A19" s="75" t="s">
        <v>361</v>
      </c>
      <c r="B19" s="77">
        <v>91</v>
      </c>
      <c r="C19" s="77">
        <v>168</v>
      </c>
      <c r="D19" s="77">
        <v>8</v>
      </c>
      <c r="E19" s="77">
        <v>178</v>
      </c>
      <c r="F19" s="77">
        <v>89</v>
      </c>
      <c r="G19" s="77">
        <v>45</v>
      </c>
      <c r="H19" s="77">
        <v>16</v>
      </c>
      <c r="I19" s="77">
        <v>20</v>
      </c>
      <c r="J19" s="77">
        <v>4</v>
      </c>
      <c r="K19" s="77">
        <v>4</v>
      </c>
      <c r="L19" s="78">
        <v>0</v>
      </c>
    </row>
    <row r="20" spans="1:12" s="66" customFormat="1" ht="20.25" customHeight="1">
      <c r="A20" s="75" t="s">
        <v>362</v>
      </c>
      <c r="B20" s="77">
        <v>114</v>
      </c>
      <c r="C20" s="77">
        <v>188</v>
      </c>
      <c r="D20" s="77">
        <v>25</v>
      </c>
      <c r="E20" s="77">
        <v>202</v>
      </c>
      <c r="F20" s="77">
        <v>125</v>
      </c>
      <c r="G20" s="77">
        <v>100</v>
      </c>
      <c r="H20" s="77">
        <v>5</v>
      </c>
      <c r="I20" s="77">
        <v>10</v>
      </c>
      <c r="J20" s="77">
        <v>4</v>
      </c>
      <c r="K20" s="77">
        <v>6</v>
      </c>
      <c r="L20" s="78">
        <v>0</v>
      </c>
    </row>
    <row r="21" spans="1:12" s="66" customFormat="1" ht="20.25" customHeight="1">
      <c r="A21" s="75"/>
      <c r="B21" s="76"/>
      <c r="C21" s="76"/>
      <c r="D21" s="76"/>
      <c r="E21" s="76"/>
      <c r="F21" s="76"/>
      <c r="G21" s="79"/>
      <c r="H21" s="79"/>
      <c r="I21" s="79"/>
      <c r="J21" s="79"/>
      <c r="K21" s="79"/>
      <c r="L21" s="80"/>
    </row>
    <row r="22" spans="1:12" ht="20.25" customHeight="1">
      <c r="A22" s="72" t="s">
        <v>306</v>
      </c>
      <c r="B22" s="73">
        <f>SUM(B23:B24)</f>
        <v>721</v>
      </c>
      <c r="C22" s="73">
        <f aca="true" t="shared" si="3" ref="C22:L22">SUM(C23:C24)</f>
        <v>1131</v>
      </c>
      <c r="D22" s="73">
        <f t="shared" si="3"/>
        <v>32</v>
      </c>
      <c r="E22" s="73">
        <f t="shared" si="3"/>
        <v>1196</v>
      </c>
      <c r="F22" s="73">
        <f t="shared" si="3"/>
        <v>688</v>
      </c>
      <c r="G22" s="73">
        <f t="shared" si="3"/>
        <v>345</v>
      </c>
      <c r="H22" s="73">
        <f t="shared" si="3"/>
        <v>45</v>
      </c>
      <c r="I22" s="73">
        <f t="shared" si="3"/>
        <v>226</v>
      </c>
      <c r="J22" s="73">
        <f t="shared" si="3"/>
        <v>45</v>
      </c>
      <c r="K22" s="73">
        <f t="shared" si="3"/>
        <v>26</v>
      </c>
      <c r="L22" s="74">
        <f t="shared" si="3"/>
        <v>1</v>
      </c>
    </row>
    <row r="23" spans="1:12" s="66" customFormat="1" ht="20.25" customHeight="1">
      <c r="A23" s="75" t="s">
        <v>364</v>
      </c>
      <c r="B23" s="77">
        <v>628</v>
      </c>
      <c r="C23" s="77">
        <v>985</v>
      </c>
      <c r="D23" s="77">
        <v>28</v>
      </c>
      <c r="E23" s="77">
        <v>1035</v>
      </c>
      <c r="F23" s="77">
        <v>606</v>
      </c>
      <c r="G23" s="77">
        <v>285</v>
      </c>
      <c r="H23" s="77">
        <v>43</v>
      </c>
      <c r="I23" s="77">
        <v>212</v>
      </c>
      <c r="J23" s="77">
        <v>42</v>
      </c>
      <c r="K23" s="77">
        <v>23</v>
      </c>
      <c r="L23" s="78">
        <v>1</v>
      </c>
    </row>
    <row r="24" spans="1:12" s="66" customFormat="1" ht="20.25" customHeight="1">
      <c r="A24" s="75" t="s">
        <v>365</v>
      </c>
      <c r="B24" s="77">
        <v>93</v>
      </c>
      <c r="C24" s="77">
        <v>146</v>
      </c>
      <c r="D24" s="77">
        <v>4</v>
      </c>
      <c r="E24" s="77">
        <v>161</v>
      </c>
      <c r="F24" s="77">
        <v>82</v>
      </c>
      <c r="G24" s="77">
        <v>60</v>
      </c>
      <c r="H24" s="77">
        <v>2</v>
      </c>
      <c r="I24" s="77">
        <v>14</v>
      </c>
      <c r="J24" s="77">
        <v>3</v>
      </c>
      <c r="K24" s="77">
        <v>3</v>
      </c>
      <c r="L24" s="78">
        <v>0</v>
      </c>
    </row>
    <row r="25" spans="1:12" s="66" customFormat="1" ht="20.25" customHeight="1">
      <c r="A25" s="75"/>
      <c r="B25" s="76"/>
      <c r="C25" s="76"/>
      <c r="D25" s="76"/>
      <c r="E25" s="76"/>
      <c r="F25" s="76"/>
      <c r="G25" s="79"/>
      <c r="H25" s="79"/>
      <c r="I25" s="79"/>
      <c r="J25" s="79"/>
      <c r="K25" s="79"/>
      <c r="L25" s="80"/>
    </row>
    <row r="26" spans="1:12" ht="20.25" customHeight="1">
      <c r="A26" s="72" t="s">
        <v>307</v>
      </c>
      <c r="B26" s="73">
        <f>SUM(B27)</f>
        <v>794</v>
      </c>
      <c r="C26" s="73">
        <f aca="true" t="shared" si="4" ref="C26:L26">SUM(C27)</f>
        <v>775</v>
      </c>
      <c r="D26" s="73">
        <f t="shared" si="4"/>
        <v>34</v>
      </c>
      <c r="E26" s="73">
        <f t="shared" si="4"/>
        <v>610</v>
      </c>
      <c r="F26" s="73">
        <f t="shared" si="4"/>
        <v>993</v>
      </c>
      <c r="G26" s="73">
        <f t="shared" si="4"/>
        <v>643</v>
      </c>
      <c r="H26" s="73">
        <f t="shared" si="4"/>
        <v>78</v>
      </c>
      <c r="I26" s="73">
        <f t="shared" si="4"/>
        <v>134</v>
      </c>
      <c r="J26" s="73">
        <f t="shared" si="4"/>
        <v>64</v>
      </c>
      <c r="K26" s="73">
        <f t="shared" si="4"/>
        <v>72</v>
      </c>
      <c r="L26" s="74">
        <f t="shared" si="4"/>
        <v>2</v>
      </c>
    </row>
    <row r="27" spans="1:12" s="66" customFormat="1" ht="20.25" customHeight="1">
      <c r="A27" s="75" t="s">
        <v>366</v>
      </c>
      <c r="B27" s="77">
        <v>794</v>
      </c>
      <c r="C27" s="77">
        <v>775</v>
      </c>
      <c r="D27" s="77">
        <v>34</v>
      </c>
      <c r="E27" s="77">
        <v>610</v>
      </c>
      <c r="F27" s="77">
        <v>993</v>
      </c>
      <c r="G27" s="77">
        <v>643</v>
      </c>
      <c r="H27" s="77">
        <v>78</v>
      </c>
      <c r="I27" s="77">
        <v>134</v>
      </c>
      <c r="J27" s="77">
        <v>64</v>
      </c>
      <c r="K27" s="77">
        <v>72</v>
      </c>
      <c r="L27" s="78">
        <v>2</v>
      </c>
    </row>
    <row r="28" spans="1:12" s="66" customFormat="1" ht="20.25" customHeight="1">
      <c r="A28" s="75"/>
      <c r="B28" s="76"/>
      <c r="C28" s="76"/>
      <c r="D28" s="76"/>
      <c r="E28" s="76"/>
      <c r="F28" s="76"/>
      <c r="G28" s="79"/>
      <c r="H28" s="79"/>
      <c r="I28" s="79"/>
      <c r="J28" s="79"/>
      <c r="K28" s="79"/>
      <c r="L28" s="80"/>
    </row>
    <row r="29" spans="1:12" ht="20.25" customHeight="1">
      <c r="A29" s="72" t="s">
        <v>308</v>
      </c>
      <c r="B29" s="73">
        <f>SUM(B30:B33)</f>
        <v>634</v>
      </c>
      <c r="C29" s="73">
        <f aca="true" t="shared" si="5" ref="C29:L29">SUM(C30:C33)</f>
        <v>954</v>
      </c>
      <c r="D29" s="73">
        <f t="shared" si="5"/>
        <v>61</v>
      </c>
      <c r="E29" s="73">
        <f t="shared" si="5"/>
        <v>973</v>
      </c>
      <c r="F29" s="73">
        <f t="shared" si="5"/>
        <v>676</v>
      </c>
      <c r="G29" s="73">
        <f t="shared" si="5"/>
        <v>492</v>
      </c>
      <c r="H29" s="73">
        <f t="shared" si="5"/>
        <v>25</v>
      </c>
      <c r="I29" s="73">
        <f t="shared" si="5"/>
        <v>85</v>
      </c>
      <c r="J29" s="73">
        <f t="shared" si="5"/>
        <v>58</v>
      </c>
      <c r="K29" s="73">
        <f t="shared" si="5"/>
        <v>11</v>
      </c>
      <c r="L29" s="74">
        <f t="shared" si="5"/>
        <v>5</v>
      </c>
    </row>
    <row r="30" spans="1:12" s="66" customFormat="1" ht="20.25" customHeight="1">
      <c r="A30" s="75" t="s">
        <v>367</v>
      </c>
      <c r="B30" s="77">
        <v>238</v>
      </c>
      <c r="C30" s="77">
        <v>339</v>
      </c>
      <c r="D30" s="77">
        <v>24</v>
      </c>
      <c r="E30" s="77">
        <v>375</v>
      </c>
      <c r="F30" s="77">
        <v>226</v>
      </c>
      <c r="G30" s="77">
        <v>104</v>
      </c>
      <c r="H30" s="77">
        <v>22</v>
      </c>
      <c r="I30" s="77">
        <v>41</v>
      </c>
      <c r="J30" s="77">
        <v>50</v>
      </c>
      <c r="K30" s="77">
        <v>8</v>
      </c>
      <c r="L30" s="78">
        <v>1</v>
      </c>
    </row>
    <row r="31" spans="1:12" s="66" customFormat="1" ht="20.25" customHeight="1">
      <c r="A31" s="81" t="s">
        <v>436</v>
      </c>
      <c r="B31" s="77">
        <v>99</v>
      </c>
      <c r="C31" s="77">
        <v>255</v>
      </c>
      <c r="D31" s="77">
        <v>19</v>
      </c>
      <c r="E31" s="77">
        <v>248</v>
      </c>
      <c r="F31" s="77">
        <v>125</v>
      </c>
      <c r="G31" s="77">
        <v>125</v>
      </c>
      <c r="H31" s="77">
        <v>0</v>
      </c>
      <c r="I31" s="77">
        <v>0</v>
      </c>
      <c r="J31" s="77">
        <v>0</v>
      </c>
      <c r="K31" s="77">
        <v>0</v>
      </c>
      <c r="L31" s="78">
        <v>0</v>
      </c>
    </row>
    <row r="32" spans="1:12" s="66" customFormat="1" ht="20.25" customHeight="1">
      <c r="A32" s="75" t="s">
        <v>368</v>
      </c>
      <c r="B32" s="77">
        <v>162</v>
      </c>
      <c r="C32" s="77">
        <v>206</v>
      </c>
      <c r="D32" s="77">
        <v>12</v>
      </c>
      <c r="E32" s="77">
        <v>227</v>
      </c>
      <c r="F32" s="77">
        <v>153</v>
      </c>
      <c r="G32" s="77">
        <v>122</v>
      </c>
      <c r="H32" s="77">
        <v>1</v>
      </c>
      <c r="I32" s="77">
        <v>26</v>
      </c>
      <c r="J32" s="77">
        <v>2</v>
      </c>
      <c r="K32" s="77">
        <v>0</v>
      </c>
      <c r="L32" s="78">
        <v>2</v>
      </c>
    </row>
    <row r="33" spans="1:12" s="66" customFormat="1" ht="20.25" customHeight="1">
      <c r="A33" s="75" t="s">
        <v>369</v>
      </c>
      <c r="B33" s="77">
        <v>135</v>
      </c>
      <c r="C33" s="77">
        <v>154</v>
      </c>
      <c r="D33" s="77">
        <v>6</v>
      </c>
      <c r="E33" s="77">
        <v>123</v>
      </c>
      <c r="F33" s="77">
        <v>172</v>
      </c>
      <c r="G33" s="77">
        <v>141</v>
      </c>
      <c r="H33" s="77">
        <v>2</v>
      </c>
      <c r="I33" s="77">
        <v>18</v>
      </c>
      <c r="J33" s="77">
        <v>6</v>
      </c>
      <c r="K33" s="77">
        <v>3</v>
      </c>
      <c r="L33" s="78">
        <v>2</v>
      </c>
    </row>
    <row r="34" spans="1:12" s="66" customFormat="1" ht="20.25" customHeight="1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82"/>
    </row>
    <row r="35" spans="1:12" ht="20.25" customHeight="1">
      <c r="A35" s="72" t="s">
        <v>17</v>
      </c>
      <c r="B35" s="73">
        <f>SUM(B36:B41)</f>
        <v>868</v>
      </c>
      <c r="C35" s="73">
        <f aca="true" t="shared" si="6" ref="C35:L35">SUM(C36:C41)</f>
        <v>1224</v>
      </c>
      <c r="D35" s="73">
        <f t="shared" si="6"/>
        <v>91</v>
      </c>
      <c r="E35" s="73">
        <f t="shared" si="6"/>
        <v>1067</v>
      </c>
      <c r="F35" s="73">
        <f t="shared" si="6"/>
        <v>1116</v>
      </c>
      <c r="G35" s="73">
        <f t="shared" si="6"/>
        <v>1094</v>
      </c>
      <c r="H35" s="73">
        <f t="shared" si="6"/>
        <v>1</v>
      </c>
      <c r="I35" s="73">
        <f t="shared" si="6"/>
        <v>16</v>
      </c>
      <c r="J35" s="73">
        <f t="shared" si="6"/>
        <v>1</v>
      </c>
      <c r="K35" s="73">
        <f t="shared" si="6"/>
        <v>4</v>
      </c>
      <c r="L35" s="74">
        <f t="shared" si="6"/>
        <v>0</v>
      </c>
    </row>
    <row r="36" spans="1:12" s="66" customFormat="1" ht="20.25" customHeight="1">
      <c r="A36" s="75" t="s">
        <v>370</v>
      </c>
      <c r="B36" s="77">
        <v>458</v>
      </c>
      <c r="C36" s="77">
        <v>506</v>
      </c>
      <c r="D36" s="77">
        <v>9</v>
      </c>
      <c r="E36" s="77">
        <v>393</v>
      </c>
      <c r="F36" s="77">
        <v>580</v>
      </c>
      <c r="G36" s="77">
        <v>580</v>
      </c>
      <c r="H36" s="77">
        <v>0</v>
      </c>
      <c r="I36" s="77">
        <v>0</v>
      </c>
      <c r="J36" s="77">
        <v>0</v>
      </c>
      <c r="K36" s="77">
        <v>0</v>
      </c>
      <c r="L36" s="78">
        <v>0</v>
      </c>
    </row>
    <row r="37" spans="1:12" s="66" customFormat="1" ht="20.25" customHeight="1">
      <c r="A37" s="75" t="s">
        <v>323</v>
      </c>
      <c r="B37" s="77">
        <v>88</v>
      </c>
      <c r="C37" s="77">
        <v>99</v>
      </c>
      <c r="D37" s="77">
        <v>6</v>
      </c>
      <c r="E37" s="77">
        <v>83</v>
      </c>
      <c r="F37" s="77">
        <v>110</v>
      </c>
      <c r="G37" s="77">
        <v>110</v>
      </c>
      <c r="H37" s="77">
        <v>0</v>
      </c>
      <c r="I37" s="77">
        <v>0</v>
      </c>
      <c r="J37" s="77">
        <v>0</v>
      </c>
      <c r="K37" s="77">
        <v>0</v>
      </c>
      <c r="L37" s="78">
        <v>0</v>
      </c>
    </row>
    <row r="38" spans="1:12" s="66" customFormat="1" ht="20.25" customHeight="1">
      <c r="A38" s="75" t="s">
        <v>371</v>
      </c>
      <c r="B38" s="77">
        <v>67</v>
      </c>
      <c r="C38" s="77">
        <v>146</v>
      </c>
      <c r="D38" s="77">
        <v>43</v>
      </c>
      <c r="E38" s="77">
        <v>164</v>
      </c>
      <c r="F38" s="77">
        <v>92</v>
      </c>
      <c r="G38" s="77">
        <v>92</v>
      </c>
      <c r="H38" s="77">
        <v>0</v>
      </c>
      <c r="I38" s="77">
        <v>0</v>
      </c>
      <c r="J38" s="77">
        <v>0</v>
      </c>
      <c r="K38" s="77">
        <v>0</v>
      </c>
      <c r="L38" s="78">
        <v>0</v>
      </c>
    </row>
    <row r="39" spans="1:12" s="66" customFormat="1" ht="20.25" customHeight="1">
      <c r="A39" s="75" t="s">
        <v>372</v>
      </c>
      <c r="B39" s="77">
        <v>19</v>
      </c>
      <c r="C39" s="77">
        <v>94</v>
      </c>
      <c r="D39" s="77">
        <v>8</v>
      </c>
      <c r="E39" s="77">
        <v>85</v>
      </c>
      <c r="F39" s="77">
        <v>36</v>
      </c>
      <c r="G39" s="77">
        <v>36</v>
      </c>
      <c r="H39" s="77">
        <v>0</v>
      </c>
      <c r="I39" s="77">
        <v>0</v>
      </c>
      <c r="J39" s="77">
        <v>0</v>
      </c>
      <c r="K39" s="77">
        <v>0</v>
      </c>
      <c r="L39" s="78">
        <v>0</v>
      </c>
    </row>
    <row r="40" spans="1:12" s="66" customFormat="1" ht="20.25" customHeight="1">
      <c r="A40" s="75" t="s">
        <v>373</v>
      </c>
      <c r="B40" s="77">
        <v>57</v>
      </c>
      <c r="C40" s="77">
        <v>142</v>
      </c>
      <c r="D40" s="77">
        <v>3</v>
      </c>
      <c r="E40" s="77">
        <v>134</v>
      </c>
      <c r="F40" s="77">
        <v>68</v>
      </c>
      <c r="G40" s="77">
        <v>46</v>
      </c>
      <c r="H40" s="77">
        <v>1</v>
      </c>
      <c r="I40" s="77">
        <v>16</v>
      </c>
      <c r="J40" s="77">
        <v>1</v>
      </c>
      <c r="K40" s="77">
        <v>4</v>
      </c>
      <c r="L40" s="78">
        <v>0</v>
      </c>
    </row>
    <row r="41" spans="1:12" s="66" customFormat="1" ht="20.25" customHeight="1">
      <c r="A41" s="75" t="s">
        <v>374</v>
      </c>
      <c r="B41" s="77">
        <v>179</v>
      </c>
      <c r="C41" s="77">
        <v>237</v>
      </c>
      <c r="D41" s="77">
        <v>22</v>
      </c>
      <c r="E41" s="77">
        <v>208</v>
      </c>
      <c r="F41" s="77">
        <v>230</v>
      </c>
      <c r="G41" s="77">
        <v>230</v>
      </c>
      <c r="H41" s="77">
        <v>0</v>
      </c>
      <c r="I41" s="77">
        <v>0</v>
      </c>
      <c r="J41" s="77">
        <v>0</v>
      </c>
      <c r="K41" s="77">
        <v>0</v>
      </c>
      <c r="L41" s="78">
        <v>0</v>
      </c>
    </row>
    <row r="42" spans="1:12" s="66" customFormat="1" ht="20.2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82"/>
    </row>
    <row r="43" spans="1:12" s="66" customFormat="1" ht="20.25" customHeight="1">
      <c r="A43" s="72" t="s">
        <v>18</v>
      </c>
      <c r="B43" s="73">
        <f>SUM(B44:B45)</f>
        <v>2122</v>
      </c>
      <c r="C43" s="73">
        <f aca="true" t="shared" si="7" ref="C43:L43">SUM(C44:C45)</f>
        <v>1636</v>
      </c>
      <c r="D43" s="73">
        <f t="shared" si="7"/>
        <v>215</v>
      </c>
      <c r="E43" s="73">
        <f t="shared" si="7"/>
        <v>1970</v>
      </c>
      <c r="F43" s="73">
        <f t="shared" si="7"/>
        <v>2003</v>
      </c>
      <c r="G43" s="73">
        <f t="shared" si="7"/>
        <v>1557</v>
      </c>
      <c r="H43" s="73">
        <f t="shared" si="7"/>
        <v>138</v>
      </c>
      <c r="I43" s="73">
        <f t="shared" si="7"/>
        <v>213</v>
      </c>
      <c r="J43" s="73">
        <f t="shared" si="7"/>
        <v>16</v>
      </c>
      <c r="K43" s="73">
        <f t="shared" si="7"/>
        <v>76</v>
      </c>
      <c r="L43" s="74">
        <f t="shared" si="7"/>
        <v>3</v>
      </c>
    </row>
    <row r="44" spans="1:12" s="66" customFormat="1" ht="20.25" customHeight="1">
      <c r="A44" s="75" t="s">
        <v>375</v>
      </c>
      <c r="B44" s="77">
        <v>690</v>
      </c>
      <c r="C44" s="77">
        <v>666</v>
      </c>
      <c r="D44" s="77">
        <v>170</v>
      </c>
      <c r="E44" s="77">
        <v>694</v>
      </c>
      <c r="F44" s="77">
        <v>832</v>
      </c>
      <c r="G44" s="77">
        <v>832</v>
      </c>
      <c r="H44" s="77">
        <v>0</v>
      </c>
      <c r="I44" s="77">
        <v>0</v>
      </c>
      <c r="J44" s="77">
        <v>0</v>
      </c>
      <c r="K44" s="77">
        <v>0</v>
      </c>
      <c r="L44" s="78">
        <v>0</v>
      </c>
    </row>
    <row r="45" spans="1:12" s="66" customFormat="1" ht="20.25" customHeight="1">
      <c r="A45" s="75" t="s">
        <v>376</v>
      </c>
      <c r="B45" s="77">
        <v>1432</v>
      </c>
      <c r="C45" s="77">
        <v>970</v>
      </c>
      <c r="D45" s="77">
        <v>45</v>
      </c>
      <c r="E45" s="77">
        <v>1276</v>
      </c>
      <c r="F45" s="77">
        <v>1171</v>
      </c>
      <c r="G45" s="77">
        <v>725</v>
      </c>
      <c r="H45" s="77">
        <v>138</v>
      </c>
      <c r="I45" s="77">
        <v>213</v>
      </c>
      <c r="J45" s="77">
        <v>16</v>
      </c>
      <c r="K45" s="77">
        <v>76</v>
      </c>
      <c r="L45" s="78">
        <v>3</v>
      </c>
    </row>
    <row r="46" spans="1:12" ht="20.25" customHeight="1">
      <c r="A46" s="83" t="s">
        <v>344</v>
      </c>
      <c r="B46" s="84"/>
      <c r="C46" s="85"/>
      <c r="D46" s="85"/>
      <c r="E46" s="85"/>
      <c r="F46" s="84"/>
      <c r="G46" s="85"/>
      <c r="H46" s="85"/>
      <c r="I46" s="85"/>
      <c r="J46" s="85"/>
      <c r="K46" s="85"/>
      <c r="L46" s="86"/>
    </row>
    <row r="47" spans="1:6" ht="20.25" customHeight="1">
      <c r="A47" s="87" t="s">
        <v>28</v>
      </c>
      <c r="B47" s="64"/>
      <c r="C47" s="67"/>
      <c r="D47" s="67"/>
      <c r="E47" s="67"/>
      <c r="F47" s="67"/>
    </row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  <row r="1083" ht="20.25" customHeight="1"/>
    <row r="1084" ht="20.25" customHeight="1"/>
    <row r="1085" ht="20.25" customHeight="1"/>
    <row r="1086" ht="20.25" customHeight="1"/>
    <row r="1087" ht="20.25" customHeight="1"/>
    <row r="1088" ht="20.25" customHeight="1"/>
    <row r="1089" ht="20.25" customHeight="1"/>
    <row r="1090" ht="20.25" customHeight="1"/>
    <row r="1091" ht="20.25" customHeight="1"/>
    <row r="1092" ht="20.25" customHeight="1"/>
    <row r="1093" ht="20.25" customHeight="1"/>
    <row r="1094" ht="20.25" customHeight="1"/>
    <row r="1095" ht="20.25" customHeight="1"/>
    <row r="1096" ht="20.25" customHeight="1"/>
    <row r="1097" ht="20.25" customHeight="1"/>
    <row r="1098" ht="20.25" customHeight="1"/>
    <row r="1099" ht="20.25" customHeight="1"/>
    <row r="1100" ht="20.25" customHeight="1"/>
    <row r="1101" ht="20.25" customHeight="1"/>
    <row r="1102" ht="20.25" customHeight="1"/>
    <row r="1103" ht="20.25" customHeight="1"/>
    <row r="1104" ht="20.25" customHeight="1"/>
    <row r="1105" ht="20.25" customHeight="1"/>
    <row r="1106" ht="20.25" customHeight="1"/>
    <row r="1107" ht="20.25" customHeight="1"/>
    <row r="1108" ht="20.25" customHeight="1"/>
    <row r="1109" ht="20.25" customHeight="1"/>
    <row r="1110" ht="20.25" customHeight="1"/>
    <row r="1111" ht="20.25" customHeight="1"/>
    <row r="1112" ht="20.25" customHeight="1"/>
    <row r="1113" ht="20.25" customHeight="1"/>
    <row r="1114" ht="20.25" customHeight="1"/>
    <row r="1115" ht="20.25" customHeight="1"/>
    <row r="1116" ht="20.25" customHeight="1"/>
    <row r="1117" ht="20.25" customHeight="1"/>
    <row r="1118" ht="20.25" customHeight="1"/>
    <row r="1119" ht="20.25" customHeight="1"/>
    <row r="1120" ht="20.25" customHeight="1"/>
    <row r="1121" ht="20.25" customHeight="1"/>
    <row r="1122" ht="20.25" customHeight="1"/>
    <row r="1123" ht="20.25" customHeight="1"/>
    <row r="1124" ht="20.25" customHeight="1"/>
    <row r="1125" ht="20.25" customHeight="1"/>
    <row r="1126" ht="20.25" customHeight="1"/>
    <row r="1127" ht="20.25" customHeight="1"/>
    <row r="1128" ht="20.25" customHeight="1"/>
    <row r="1129" ht="20.25" customHeight="1"/>
    <row r="1130" ht="20.25" customHeight="1"/>
    <row r="1131" ht="20.25" customHeight="1"/>
    <row r="1132" ht="20.25" customHeight="1"/>
    <row r="1133" ht="20.25" customHeight="1"/>
    <row r="1134" ht="20.25" customHeight="1"/>
    <row r="1135" ht="20.25" customHeight="1"/>
    <row r="1136" ht="20.25" customHeight="1"/>
    <row r="1137" ht="20.25" customHeight="1"/>
    <row r="1138" ht="20.25" customHeight="1"/>
    <row r="1139" ht="20.25" customHeight="1"/>
    <row r="1140" ht="20.25" customHeight="1"/>
    <row r="1141" ht="20.25" customHeight="1"/>
    <row r="1142" ht="20.25" customHeight="1"/>
    <row r="1143" ht="20.25" customHeight="1"/>
    <row r="1144" ht="20.25" customHeight="1"/>
    <row r="1145" ht="20.25" customHeight="1"/>
    <row r="1146" ht="20.25" customHeight="1"/>
    <row r="1147" ht="20.25" customHeight="1"/>
    <row r="1148" ht="20.25" customHeight="1"/>
    <row r="1149" ht="20.25" customHeight="1"/>
    <row r="1150" ht="20.25" customHeight="1"/>
    <row r="1151" ht="20.25" customHeight="1"/>
    <row r="1152" ht="20.25" customHeight="1"/>
    <row r="1153" ht="20.25" customHeight="1"/>
    <row r="1154" ht="20.25" customHeight="1"/>
    <row r="1155" ht="20.25" customHeight="1"/>
    <row r="1156" ht="20.25" customHeight="1"/>
    <row r="1157" ht="20.25" customHeight="1"/>
    <row r="1158" ht="20.25" customHeight="1"/>
    <row r="1159" ht="20.25" customHeight="1"/>
    <row r="1160" ht="20.25" customHeight="1"/>
    <row r="1161" ht="20.25" customHeight="1"/>
    <row r="1162" ht="20.25" customHeight="1"/>
    <row r="1163" ht="20.25" customHeight="1"/>
    <row r="1164" ht="20.25" customHeight="1"/>
    <row r="1165" ht="20.25" customHeight="1"/>
    <row r="1166" ht="20.25" customHeight="1"/>
    <row r="1167" ht="20.25" customHeight="1"/>
    <row r="1168" ht="20.25" customHeight="1"/>
    <row r="1169" ht="20.25" customHeight="1"/>
    <row r="1170" ht="20.25" customHeight="1"/>
    <row r="1171" ht="20.25" customHeight="1"/>
    <row r="1172" ht="20.25" customHeight="1"/>
    <row r="1173" ht="20.25" customHeight="1"/>
    <row r="1174" ht="20.25" customHeight="1"/>
    <row r="1175" ht="20.25" customHeight="1"/>
    <row r="1176" ht="20.25" customHeight="1"/>
    <row r="1177" ht="20.25" customHeight="1"/>
    <row r="1178" ht="20.25" customHeight="1"/>
    <row r="1179" ht="20.25" customHeight="1"/>
    <row r="1180" ht="20.25" customHeight="1"/>
    <row r="1181" ht="20.25" customHeight="1"/>
    <row r="1182" ht="20.25" customHeight="1"/>
    <row r="1183" ht="20.25" customHeight="1"/>
    <row r="1184" ht="20.25" customHeight="1"/>
    <row r="1185" ht="20.25" customHeight="1"/>
    <row r="1186" ht="20.25" customHeight="1"/>
    <row r="1187" ht="20.25" customHeight="1"/>
    <row r="1188" ht="20.25" customHeight="1"/>
    <row r="1189" ht="20.25" customHeight="1"/>
    <row r="1190" ht="20.25" customHeight="1"/>
    <row r="1191" ht="20.25" customHeight="1"/>
    <row r="1192" ht="20.25" customHeight="1"/>
    <row r="1193" ht="20.25" customHeight="1"/>
    <row r="1194" ht="20.25" customHeight="1"/>
    <row r="1195" ht="20.25" customHeight="1"/>
    <row r="1196" ht="20.25" customHeight="1"/>
    <row r="1197" ht="20.25" customHeight="1"/>
    <row r="1198" ht="20.25" customHeight="1"/>
    <row r="1199" ht="20.25" customHeight="1"/>
    <row r="1200" ht="20.25" customHeight="1"/>
    <row r="1201" ht="20.25" customHeight="1"/>
    <row r="1202" ht="20.25" customHeight="1"/>
    <row r="1203" ht="20.25" customHeight="1"/>
    <row r="1204" ht="20.25" customHeight="1"/>
    <row r="1205" ht="20.25" customHeight="1"/>
    <row r="1206" ht="20.25" customHeight="1"/>
    <row r="1207" ht="20.25" customHeight="1"/>
    <row r="1208" ht="20.25" customHeight="1"/>
    <row r="1209" ht="20.25" customHeight="1"/>
    <row r="1210" ht="20.25" customHeight="1"/>
    <row r="1211" ht="20.25" customHeight="1"/>
    <row r="1212" ht="20.25" customHeight="1"/>
    <row r="1213" ht="20.25" customHeight="1"/>
    <row r="1214" ht="20.25" customHeight="1"/>
    <row r="1215" ht="20.25" customHeight="1"/>
    <row r="1216" ht="20.25" customHeight="1"/>
    <row r="1217" ht="20.25" customHeight="1"/>
    <row r="1218" ht="20.25" customHeight="1"/>
    <row r="1219" ht="20.25" customHeight="1"/>
    <row r="1220" ht="20.25" customHeight="1"/>
    <row r="1221" ht="20.25" customHeight="1"/>
    <row r="1222" ht="20.25" customHeight="1"/>
    <row r="1223" ht="20.25" customHeight="1"/>
    <row r="1224" ht="20.25" customHeight="1"/>
    <row r="1225" ht="20.25" customHeight="1"/>
    <row r="1226" ht="20.25" customHeight="1"/>
    <row r="1227" ht="20.25" customHeight="1"/>
    <row r="1228" ht="20.25" customHeight="1"/>
    <row r="1229" ht="20.25" customHeight="1"/>
    <row r="1230" ht="20.25" customHeight="1"/>
    <row r="1231" ht="20.25" customHeight="1"/>
    <row r="1232" ht="20.25" customHeight="1"/>
    <row r="1233" ht="20.25" customHeight="1"/>
    <row r="1234" ht="20.25" customHeight="1"/>
    <row r="1235" ht="20.25" customHeight="1"/>
    <row r="1236" ht="20.25" customHeight="1"/>
    <row r="1237" ht="20.25" customHeight="1"/>
    <row r="1238" ht="20.25" customHeight="1"/>
    <row r="1239" ht="20.25" customHeight="1"/>
    <row r="1240" ht="20.25" customHeight="1"/>
    <row r="1241" ht="20.25" customHeight="1"/>
    <row r="1242" ht="20.25" customHeight="1"/>
    <row r="1243" ht="20.25" customHeight="1"/>
    <row r="1244" ht="20.25" customHeight="1"/>
    <row r="1245" ht="20.25" customHeight="1"/>
    <row r="1246" ht="20.25" customHeight="1"/>
    <row r="1247" ht="20.25" customHeight="1"/>
    <row r="1248" ht="20.25" customHeight="1"/>
    <row r="1249" ht="20.25" customHeight="1"/>
    <row r="1250" ht="20.25" customHeight="1"/>
    <row r="1251" ht="20.25" customHeight="1"/>
    <row r="1252" ht="20.25" customHeight="1"/>
    <row r="1253" ht="20.25" customHeight="1"/>
    <row r="1254" ht="20.25" customHeight="1"/>
    <row r="1255" ht="20.25" customHeight="1"/>
    <row r="1256" ht="20.25" customHeight="1"/>
    <row r="1257" ht="20.25" customHeight="1"/>
    <row r="1258" ht="20.25" customHeight="1"/>
    <row r="1259" ht="20.25" customHeight="1"/>
    <row r="1260" ht="20.25" customHeight="1"/>
    <row r="1261" ht="20.25" customHeight="1"/>
    <row r="1262" ht="20.25" customHeight="1"/>
    <row r="1263" ht="20.25" customHeight="1"/>
    <row r="1264" ht="20.25" customHeight="1"/>
    <row r="1265" ht="20.25" customHeight="1"/>
    <row r="1266" ht="20.25" customHeight="1"/>
    <row r="1267" ht="20.25" customHeight="1"/>
    <row r="1268" ht="20.25" customHeight="1"/>
    <row r="1269" ht="20.25" customHeight="1"/>
    <row r="1270" ht="20.25" customHeight="1"/>
    <row r="1271" ht="20.25" customHeight="1"/>
    <row r="1272" ht="20.25" customHeight="1"/>
    <row r="1273" ht="20.25" customHeight="1"/>
    <row r="1274" ht="20.25" customHeight="1"/>
    <row r="1275" ht="20.25" customHeight="1"/>
    <row r="1276" ht="20.25" customHeight="1"/>
    <row r="1277" ht="20.25" customHeight="1"/>
    <row r="1278" ht="20.25" customHeight="1"/>
    <row r="1279" ht="20.25" customHeight="1"/>
    <row r="1280" ht="20.25" customHeight="1"/>
    <row r="1281" ht="20.25" customHeight="1"/>
    <row r="1282" ht="20.25" customHeight="1"/>
    <row r="1283" ht="20.25" customHeight="1"/>
    <row r="1284" ht="20.25" customHeight="1"/>
    <row r="1285" ht="20.25" customHeight="1"/>
    <row r="1286" ht="20.25" customHeight="1"/>
    <row r="1287" ht="20.25" customHeight="1"/>
    <row r="1288" ht="20.25" customHeight="1"/>
    <row r="1289" ht="20.25" customHeight="1"/>
    <row r="1290" ht="20.25" customHeight="1"/>
    <row r="1291" ht="20.25" customHeight="1"/>
    <row r="1292" ht="20.25" customHeight="1"/>
    <row r="1293" ht="20.25" customHeight="1"/>
    <row r="1294" ht="20.25" customHeight="1"/>
    <row r="1295" ht="20.25" customHeight="1"/>
    <row r="1296" ht="20.25" customHeight="1"/>
    <row r="1297" ht="20.25" customHeight="1"/>
    <row r="1298" ht="20.25" customHeight="1"/>
    <row r="1299" ht="20.25" customHeight="1"/>
    <row r="1300" ht="20.25" customHeight="1"/>
    <row r="1301" ht="20.25" customHeight="1"/>
    <row r="1302" ht="20.25" customHeight="1"/>
    <row r="1303" ht="20.25" customHeight="1"/>
    <row r="1304" ht="20.25" customHeight="1"/>
    <row r="1305" ht="20.25" customHeight="1"/>
    <row r="1306" ht="20.25" customHeight="1"/>
    <row r="1307" ht="20.25" customHeight="1"/>
    <row r="1308" ht="20.25" customHeight="1"/>
    <row r="1309" ht="20.25" customHeight="1"/>
    <row r="1310" ht="20.25" customHeight="1"/>
    <row r="1311" ht="20.25" customHeight="1"/>
    <row r="1312" ht="20.25" customHeight="1"/>
    <row r="1313" ht="20.25" customHeight="1"/>
    <row r="1314" ht="20.25" customHeight="1"/>
    <row r="1315" ht="20.25" customHeight="1"/>
    <row r="1316" ht="20.25" customHeight="1"/>
    <row r="1317" ht="20.25" customHeight="1"/>
    <row r="1318" ht="20.25" customHeight="1"/>
    <row r="1319" ht="20.25" customHeight="1"/>
    <row r="1320" ht="20.25" customHeight="1"/>
    <row r="1321" ht="20.25" customHeight="1"/>
    <row r="1322" ht="20.25" customHeight="1"/>
    <row r="1323" ht="20.25" customHeight="1"/>
    <row r="1324" ht="20.25" customHeight="1"/>
    <row r="1325" ht="20.25" customHeight="1"/>
    <row r="1326" ht="20.25" customHeight="1"/>
    <row r="1327" ht="20.25" customHeight="1"/>
    <row r="1328" ht="20.25" customHeight="1"/>
    <row r="1329" ht="20.25" customHeight="1"/>
    <row r="1330" ht="20.25" customHeight="1"/>
    <row r="1331" ht="20.25" customHeight="1"/>
    <row r="1332" ht="20.25" customHeight="1"/>
    <row r="1333" ht="20.25" customHeight="1"/>
    <row r="1334" ht="20.25" customHeight="1"/>
    <row r="1335" ht="20.25" customHeight="1"/>
    <row r="1336" ht="20.25" customHeight="1"/>
    <row r="1337" ht="20.25" customHeight="1"/>
    <row r="1338" ht="20.25" customHeight="1"/>
    <row r="1339" ht="20.25" customHeight="1"/>
    <row r="1340" ht="20.25" customHeight="1"/>
    <row r="1341" ht="20.25" customHeight="1"/>
    <row r="1342" ht="20.25" customHeight="1"/>
    <row r="1343" ht="20.25" customHeight="1"/>
    <row r="1344" ht="20.25" customHeight="1"/>
    <row r="1345" ht="20.25" customHeight="1"/>
    <row r="1346" ht="20.25" customHeight="1"/>
    <row r="1347" ht="20.25" customHeight="1"/>
    <row r="1348" ht="20.25" customHeight="1"/>
    <row r="1349" ht="20.25" customHeight="1"/>
    <row r="1350" ht="20.25" customHeight="1"/>
    <row r="1351" ht="20.25" customHeight="1"/>
    <row r="1352" ht="20.25" customHeight="1"/>
    <row r="1353" ht="20.25" customHeight="1"/>
    <row r="1354" ht="20.25" customHeight="1"/>
    <row r="1355" ht="20.25" customHeight="1"/>
    <row r="1356" ht="20.25" customHeight="1"/>
    <row r="1357" ht="20.25" customHeight="1"/>
    <row r="1358" ht="20.25" customHeight="1"/>
    <row r="1359" ht="20.25" customHeight="1"/>
    <row r="1360" ht="20.25" customHeight="1"/>
    <row r="1361" ht="20.25" customHeight="1"/>
    <row r="1362" ht="20.25" customHeight="1"/>
    <row r="1363" ht="20.25" customHeight="1"/>
    <row r="1364" ht="20.25" customHeight="1"/>
    <row r="1365" ht="20.25" customHeight="1"/>
    <row r="1366" ht="20.25" customHeight="1"/>
    <row r="1367" ht="20.25" customHeight="1"/>
    <row r="1368" ht="20.25" customHeight="1"/>
    <row r="1369" ht="20.25" customHeight="1"/>
    <row r="1370" ht="20.25" customHeight="1"/>
    <row r="1371" ht="20.25" customHeight="1"/>
    <row r="1372" ht="20.25" customHeight="1"/>
    <row r="1373" ht="20.25" customHeight="1"/>
    <row r="1374" ht="20.25" customHeight="1"/>
    <row r="1375" ht="20.25" customHeight="1"/>
    <row r="1376" ht="20.25" customHeight="1"/>
    <row r="1377" ht="20.25" customHeight="1"/>
    <row r="1378" ht="20.25" customHeight="1"/>
    <row r="1379" ht="20.25" customHeight="1"/>
    <row r="1380" ht="20.25" customHeight="1"/>
    <row r="1381" ht="20.25" customHeight="1"/>
    <row r="1382" ht="20.25" customHeight="1"/>
    <row r="1383" ht="20.25" customHeight="1"/>
    <row r="1384" ht="20.25" customHeight="1"/>
    <row r="1385" ht="20.25" customHeight="1"/>
    <row r="1386" ht="20.25" customHeight="1"/>
    <row r="1387" ht="20.25" customHeight="1"/>
    <row r="1388" ht="20.25" customHeight="1"/>
    <row r="1389" ht="20.25" customHeight="1"/>
    <row r="1390" ht="20.25" customHeight="1"/>
    <row r="1391" ht="20.25" customHeight="1"/>
    <row r="1392" ht="20.25" customHeight="1"/>
    <row r="1393" ht="20.25" customHeight="1"/>
    <row r="1394" ht="20.25" customHeight="1"/>
    <row r="1395" ht="20.25" customHeight="1"/>
    <row r="1396" ht="20.25" customHeight="1"/>
    <row r="1397" ht="20.25" customHeight="1"/>
    <row r="1398" ht="20.25" customHeight="1"/>
    <row r="1399" ht="20.25" customHeight="1"/>
    <row r="1400" ht="20.25" customHeight="1"/>
    <row r="1401" ht="20.25" customHeight="1"/>
    <row r="1402" ht="20.25" customHeight="1"/>
    <row r="1403" ht="20.25" customHeight="1"/>
    <row r="1404" ht="20.25" customHeight="1"/>
    <row r="1405" ht="20.25" customHeight="1"/>
    <row r="1406" ht="20.25" customHeight="1"/>
    <row r="1407" ht="20.25" customHeight="1"/>
    <row r="1408" ht="20.25" customHeight="1"/>
    <row r="1409" ht="20.25" customHeight="1"/>
    <row r="1410" ht="20.25" customHeight="1"/>
    <row r="1411" ht="20.25" customHeight="1"/>
    <row r="1412" ht="20.25" customHeight="1"/>
    <row r="1413" ht="20.25" customHeight="1"/>
    <row r="1414" ht="20.25" customHeight="1"/>
    <row r="1415" ht="20.25" customHeight="1"/>
    <row r="1416" ht="20.25" customHeight="1"/>
    <row r="1417" ht="20.25" customHeight="1"/>
    <row r="1418" ht="20.25" customHeight="1"/>
    <row r="1419" ht="20.25" customHeight="1"/>
    <row r="1420" ht="20.25" customHeight="1"/>
    <row r="1421" ht="20.25" customHeight="1"/>
    <row r="1422" ht="20.25" customHeight="1"/>
    <row r="1423" ht="20.25" customHeight="1"/>
    <row r="1424" ht="20.25" customHeight="1"/>
    <row r="1425" ht="20.25" customHeight="1"/>
    <row r="1426" ht="20.25" customHeight="1"/>
    <row r="1427" ht="20.25" customHeight="1"/>
    <row r="1428" ht="20.25" customHeight="1"/>
    <row r="1429" ht="20.25" customHeight="1"/>
    <row r="1430" ht="20.25" customHeight="1"/>
    <row r="1431" ht="20.25" customHeight="1"/>
    <row r="1432" ht="20.25" customHeight="1"/>
    <row r="1433" ht="20.25" customHeight="1"/>
    <row r="1434" ht="20.25" customHeight="1"/>
    <row r="1435" ht="20.25" customHeight="1"/>
    <row r="1436" ht="20.25" customHeight="1"/>
    <row r="1437" ht="20.25" customHeight="1"/>
    <row r="1438" ht="20.25" customHeight="1"/>
    <row r="1439" ht="20.25" customHeight="1"/>
    <row r="1440" ht="20.25" customHeight="1"/>
    <row r="1441" ht="20.25" customHeight="1"/>
    <row r="1442" ht="20.25" customHeight="1"/>
    <row r="1443" ht="20.25" customHeight="1"/>
    <row r="1444" ht="20.25" customHeight="1"/>
    <row r="1445" ht="20.25" customHeight="1"/>
    <row r="1446" ht="20.25" customHeight="1"/>
    <row r="1447" ht="20.25" customHeight="1"/>
    <row r="1448" ht="20.25" customHeight="1"/>
    <row r="1449" ht="20.25" customHeight="1"/>
    <row r="1450" ht="20.25" customHeight="1"/>
    <row r="1451" ht="20.25" customHeight="1"/>
    <row r="1452" ht="20.25" customHeight="1"/>
    <row r="1453" ht="20.25" customHeight="1"/>
    <row r="1454" ht="20.25" customHeight="1"/>
    <row r="1455" ht="20.25" customHeight="1"/>
    <row r="1456" ht="20.25" customHeight="1"/>
    <row r="1457" ht="20.25" customHeight="1"/>
    <row r="1458" ht="20.25" customHeight="1"/>
    <row r="1459" ht="20.25" customHeight="1"/>
    <row r="1460" ht="20.25" customHeight="1"/>
    <row r="1461" ht="20.25" customHeight="1"/>
    <row r="1462" ht="20.25" customHeight="1"/>
    <row r="1463" ht="20.25" customHeight="1"/>
    <row r="1464" ht="20.25" customHeight="1"/>
    <row r="1465" ht="20.25" customHeight="1"/>
    <row r="1466" ht="20.25" customHeight="1"/>
    <row r="1467" ht="20.25" customHeight="1"/>
    <row r="1468" ht="20.25" customHeight="1"/>
    <row r="1469" ht="20.25" customHeight="1"/>
    <row r="1470" ht="20.25" customHeight="1"/>
    <row r="1471" ht="20.25" customHeight="1"/>
    <row r="1472" ht="20.25" customHeight="1"/>
    <row r="1473" ht="20.25" customHeight="1"/>
    <row r="1474" ht="20.25" customHeight="1"/>
    <row r="1475" ht="20.25" customHeight="1"/>
    <row r="1476" ht="20.25" customHeight="1"/>
    <row r="1477" ht="20.25" customHeight="1"/>
    <row r="1478" ht="20.25" customHeight="1"/>
    <row r="1479" ht="20.25" customHeight="1"/>
    <row r="1480" ht="20.25" customHeight="1"/>
    <row r="1481" ht="20.25" customHeight="1"/>
    <row r="1482" ht="20.25" customHeight="1"/>
    <row r="1483" ht="20.25" customHeight="1"/>
    <row r="1484" ht="20.25" customHeight="1"/>
    <row r="1485" ht="20.25" customHeight="1"/>
    <row r="1486" ht="20.25" customHeight="1"/>
    <row r="1487" ht="20.25" customHeight="1"/>
    <row r="1488" ht="20.25" customHeight="1"/>
    <row r="1489" ht="20.25" customHeight="1"/>
    <row r="1490" ht="20.25" customHeight="1"/>
    <row r="1491" ht="20.25" customHeight="1"/>
    <row r="1492" ht="20.25" customHeight="1"/>
    <row r="1493" ht="20.25" customHeight="1"/>
    <row r="1494" ht="20.25" customHeight="1"/>
    <row r="1495" ht="20.25" customHeight="1"/>
    <row r="1496" ht="20.25" customHeight="1"/>
    <row r="1497" ht="20.25" customHeight="1"/>
    <row r="1498" ht="20.25" customHeight="1"/>
    <row r="1499" ht="20.25" customHeight="1"/>
    <row r="1500" ht="20.25" customHeight="1"/>
    <row r="1501" ht="20.25" customHeight="1"/>
    <row r="1502" ht="20.25" customHeight="1"/>
    <row r="1503" ht="20.25" customHeight="1"/>
    <row r="1504" ht="20.25" customHeight="1"/>
    <row r="1505" ht="20.25" customHeight="1"/>
    <row r="1506" ht="20.25" customHeight="1"/>
    <row r="1507" ht="20.25" customHeight="1"/>
    <row r="1508" ht="20.25" customHeight="1"/>
    <row r="1509" ht="20.25" customHeight="1"/>
    <row r="1510" ht="20.25" customHeight="1"/>
    <row r="1511" ht="20.25" customHeight="1"/>
    <row r="1512" ht="20.25" customHeight="1"/>
    <row r="1513" ht="20.25" customHeight="1"/>
    <row r="1514" ht="20.25" customHeight="1"/>
    <row r="1515" ht="20.25" customHeight="1"/>
    <row r="1516" ht="20.25" customHeight="1"/>
    <row r="1517" ht="20.25" customHeight="1"/>
    <row r="1518" ht="20.25" customHeight="1"/>
    <row r="1519" ht="20.25" customHeight="1"/>
    <row r="1520" ht="20.25" customHeight="1"/>
    <row r="1521" ht="20.25" customHeight="1"/>
    <row r="1522" ht="20.25" customHeight="1"/>
    <row r="1523" ht="20.25" customHeight="1"/>
    <row r="1524" ht="20.25" customHeight="1"/>
    <row r="1525" ht="20.25" customHeight="1"/>
    <row r="1526" ht="20.25" customHeight="1"/>
    <row r="1527" ht="20.25" customHeight="1"/>
    <row r="1528" ht="20.25" customHeight="1"/>
    <row r="1529" ht="20.25" customHeight="1"/>
    <row r="1530" ht="20.25" customHeight="1"/>
    <row r="1531" ht="20.25" customHeight="1"/>
    <row r="1532" ht="20.25" customHeight="1"/>
    <row r="1533" ht="20.25" customHeight="1"/>
    <row r="1534" ht="20.25" customHeight="1"/>
    <row r="1535" ht="20.25" customHeight="1"/>
    <row r="1536" ht="20.25" customHeight="1"/>
    <row r="1537" ht="20.25" customHeight="1"/>
    <row r="1538" ht="20.25" customHeight="1"/>
    <row r="1539" ht="20.25" customHeight="1"/>
    <row r="1540" ht="20.25" customHeight="1"/>
    <row r="1541" ht="20.25" customHeight="1"/>
    <row r="1542" ht="20.25" customHeight="1"/>
    <row r="1543" ht="20.25" customHeight="1"/>
    <row r="1544" ht="20.25" customHeight="1"/>
    <row r="1545" ht="20.25" customHeight="1"/>
    <row r="1546" ht="20.25" customHeight="1"/>
    <row r="1547" ht="20.25" customHeight="1"/>
    <row r="1548" ht="20.25" customHeight="1"/>
    <row r="1549" ht="20.25" customHeight="1"/>
    <row r="1550" ht="20.25" customHeight="1"/>
    <row r="1551" ht="20.25" customHeight="1"/>
    <row r="1552" ht="20.25" customHeight="1"/>
    <row r="1553" ht="20.25" customHeight="1"/>
    <row r="1554" ht="20.25" customHeight="1"/>
    <row r="1555" ht="20.25" customHeight="1"/>
    <row r="1556" ht="20.25" customHeight="1"/>
    <row r="1557" ht="20.25" customHeight="1"/>
    <row r="1558" ht="20.25" customHeight="1"/>
    <row r="1559" ht="20.25" customHeight="1"/>
    <row r="1560" ht="20.25" customHeight="1"/>
    <row r="1561" ht="20.25" customHeight="1"/>
    <row r="1562" ht="20.25" customHeight="1"/>
    <row r="1563" ht="20.25" customHeight="1"/>
    <row r="1564" ht="20.25" customHeight="1"/>
    <row r="1565" ht="20.25" customHeight="1"/>
    <row r="1566" ht="20.25" customHeight="1"/>
    <row r="1567" ht="20.25" customHeight="1"/>
    <row r="1568" ht="20.25" customHeight="1"/>
    <row r="1569" ht="20.25" customHeight="1"/>
    <row r="1570" ht="20.25" customHeight="1"/>
    <row r="1571" ht="20.25" customHeight="1"/>
    <row r="1572" ht="20.25" customHeight="1"/>
    <row r="1573" ht="20.25" customHeight="1"/>
    <row r="1574" ht="20.25" customHeight="1"/>
    <row r="1575" ht="20.25" customHeight="1"/>
    <row r="1576" ht="20.25" customHeight="1"/>
    <row r="1577" ht="20.25" customHeight="1"/>
    <row r="1578" ht="20.25" customHeight="1"/>
    <row r="1579" ht="20.25" customHeight="1"/>
    <row r="1580" ht="20.25" customHeight="1"/>
    <row r="1581" ht="20.25" customHeight="1"/>
    <row r="1582" ht="20.25" customHeight="1"/>
    <row r="1583" ht="20.25" customHeight="1"/>
    <row r="1584" ht="20.25" customHeight="1"/>
    <row r="1585" ht="20.25" customHeight="1"/>
    <row r="1586" ht="20.25" customHeight="1"/>
    <row r="1587" ht="20.25" customHeight="1"/>
    <row r="1588" ht="20.25" customHeight="1"/>
    <row r="1589" ht="20.25" customHeight="1"/>
    <row r="1590" ht="20.25" customHeight="1"/>
    <row r="1591" ht="20.25" customHeight="1"/>
    <row r="1592" ht="20.25" customHeight="1"/>
    <row r="1593" ht="20.25" customHeight="1"/>
    <row r="1594" ht="20.25" customHeight="1"/>
    <row r="1595" ht="20.25" customHeight="1"/>
    <row r="1596" ht="20.25" customHeight="1"/>
    <row r="1597" ht="20.25" customHeight="1"/>
    <row r="1598" ht="20.25" customHeight="1"/>
    <row r="1599" ht="20.25" customHeight="1"/>
    <row r="1600" ht="20.25" customHeight="1"/>
    <row r="1601" ht="20.25" customHeight="1"/>
    <row r="1602" ht="20.25" customHeight="1"/>
    <row r="1603" ht="20.25" customHeight="1"/>
    <row r="1604" ht="20.25" customHeight="1"/>
    <row r="1605" ht="20.25" customHeight="1"/>
    <row r="1606" ht="20.25" customHeight="1"/>
    <row r="1607" ht="20.25" customHeight="1"/>
    <row r="1608" ht="20.25" customHeight="1"/>
    <row r="1609" ht="20.25" customHeight="1"/>
    <row r="1610" ht="20.25" customHeight="1"/>
    <row r="1611" ht="20.25" customHeight="1"/>
    <row r="1612" ht="20.25" customHeight="1"/>
    <row r="1613" ht="20.25" customHeight="1"/>
    <row r="1614" ht="20.25" customHeight="1"/>
    <row r="1615" ht="20.25" customHeight="1"/>
    <row r="1616" ht="20.25" customHeight="1"/>
    <row r="1617" ht="20.25" customHeight="1"/>
    <row r="1618" ht="20.25" customHeight="1"/>
    <row r="1619" ht="20.25" customHeight="1"/>
    <row r="1620" ht="20.25" customHeight="1"/>
    <row r="1621" ht="20.25" customHeight="1"/>
    <row r="1622" ht="20.25" customHeight="1"/>
    <row r="1623" ht="20.25" customHeight="1"/>
    <row r="1624" ht="20.25" customHeight="1"/>
    <row r="1625" ht="20.25" customHeight="1"/>
    <row r="1626" ht="20.25" customHeight="1"/>
    <row r="1627" ht="20.25" customHeight="1"/>
    <row r="1628" ht="20.25" customHeight="1"/>
    <row r="1629" ht="20.25" customHeight="1"/>
    <row r="1630" ht="20.25" customHeight="1"/>
    <row r="1631" ht="20.25" customHeight="1"/>
    <row r="1632" ht="20.25" customHeight="1"/>
    <row r="1633" ht="20.25" customHeight="1"/>
    <row r="1634" ht="20.25" customHeight="1"/>
    <row r="1635" ht="20.25" customHeight="1"/>
    <row r="1636" ht="20.25" customHeight="1"/>
    <row r="1637" ht="20.25" customHeight="1"/>
    <row r="1638" ht="20.25" customHeight="1"/>
    <row r="1639" ht="20.25" customHeight="1"/>
    <row r="1640" ht="20.25" customHeight="1"/>
    <row r="1641" ht="20.25" customHeight="1"/>
    <row r="1642" ht="20.25" customHeight="1"/>
    <row r="1643" ht="20.25" customHeight="1"/>
    <row r="1644" ht="20.25" customHeight="1"/>
    <row r="1645" ht="20.25" customHeight="1"/>
    <row r="1646" ht="20.25" customHeight="1"/>
    <row r="1647" ht="20.25" customHeight="1"/>
    <row r="1648" ht="20.25" customHeight="1"/>
    <row r="1649" ht="20.25" customHeight="1"/>
    <row r="1650" ht="20.25" customHeight="1"/>
    <row r="1651" ht="20.25" customHeight="1"/>
    <row r="1652" ht="20.25" customHeight="1"/>
    <row r="1653" ht="20.25" customHeight="1"/>
    <row r="1654" ht="20.25" customHeight="1"/>
    <row r="1655" ht="20.25" customHeight="1"/>
    <row r="1656" ht="20.25" customHeight="1"/>
    <row r="1657" ht="20.25" customHeight="1"/>
    <row r="1658" ht="20.25" customHeight="1"/>
    <row r="1659" ht="20.25" customHeight="1"/>
    <row r="1660" ht="20.25" customHeight="1"/>
    <row r="1661" ht="20.25" customHeight="1"/>
    <row r="1662" ht="20.25" customHeight="1"/>
    <row r="1663" ht="20.25" customHeight="1"/>
    <row r="1664" ht="20.25" customHeight="1"/>
    <row r="1665" ht="20.25" customHeight="1"/>
    <row r="1666" ht="20.25" customHeight="1"/>
    <row r="1667" ht="20.25" customHeight="1"/>
    <row r="1668" ht="20.25" customHeight="1"/>
    <row r="1669" ht="20.25" customHeight="1"/>
    <row r="1670" ht="20.25" customHeight="1"/>
    <row r="1671" ht="20.25" customHeight="1"/>
    <row r="1672" ht="20.25" customHeight="1"/>
    <row r="1673" ht="20.25" customHeight="1"/>
    <row r="1674" ht="20.25" customHeight="1"/>
    <row r="1675" ht="20.25" customHeight="1"/>
    <row r="1676" ht="20.25" customHeight="1"/>
    <row r="1677" ht="20.25" customHeight="1"/>
    <row r="1678" ht="20.25" customHeight="1"/>
    <row r="1679" ht="20.25" customHeight="1"/>
    <row r="1680" ht="20.25" customHeight="1"/>
    <row r="1681" ht="20.25" customHeight="1"/>
    <row r="1682" ht="20.25" customHeight="1"/>
    <row r="1683" ht="20.25" customHeight="1"/>
    <row r="1684" ht="20.25" customHeight="1"/>
    <row r="1685" ht="20.25" customHeight="1"/>
    <row r="1686" ht="20.25" customHeight="1"/>
    <row r="1687" ht="20.25" customHeight="1"/>
    <row r="1688" ht="20.25" customHeight="1"/>
    <row r="1689" ht="20.25" customHeight="1"/>
    <row r="1690" ht="20.25" customHeight="1"/>
    <row r="1691" ht="20.25" customHeight="1"/>
    <row r="1692" ht="20.25" customHeight="1"/>
    <row r="1693" ht="20.25" customHeight="1"/>
    <row r="1694" ht="20.25" customHeight="1"/>
    <row r="1695" ht="20.25" customHeight="1"/>
    <row r="1696" ht="20.25" customHeight="1"/>
    <row r="1697" ht="20.25" customHeight="1"/>
    <row r="1698" ht="20.25" customHeight="1"/>
    <row r="1699" ht="20.25" customHeight="1"/>
    <row r="1700" ht="20.25" customHeight="1"/>
    <row r="1701" ht="20.25" customHeight="1"/>
    <row r="1702" ht="20.25" customHeight="1"/>
    <row r="1703" ht="20.25" customHeight="1"/>
    <row r="1704" ht="20.25" customHeight="1"/>
    <row r="1705" ht="20.25" customHeight="1"/>
    <row r="1706" ht="20.25" customHeight="1"/>
    <row r="1707" ht="20.25" customHeight="1"/>
    <row r="1708" ht="20.25" customHeight="1"/>
    <row r="1709" ht="20.25" customHeight="1"/>
    <row r="1710" ht="20.25" customHeight="1"/>
    <row r="1711" ht="20.25" customHeight="1"/>
    <row r="1712" ht="20.25" customHeight="1"/>
    <row r="1713" ht="20.25" customHeight="1"/>
    <row r="1714" ht="20.25" customHeight="1"/>
    <row r="1715" ht="20.25" customHeight="1"/>
    <row r="1716" ht="20.25" customHeight="1"/>
    <row r="1717" ht="20.25" customHeight="1"/>
    <row r="1718" ht="20.25" customHeight="1"/>
    <row r="1719" ht="20.25" customHeight="1"/>
    <row r="1720" ht="20.25" customHeight="1"/>
    <row r="1721" ht="20.25" customHeight="1"/>
    <row r="1722" ht="20.25" customHeight="1"/>
    <row r="1723" ht="20.25" customHeight="1"/>
    <row r="1724" ht="20.25" customHeight="1"/>
    <row r="1725" ht="20.25" customHeight="1"/>
    <row r="1726" ht="20.25" customHeight="1"/>
    <row r="1727" ht="20.25" customHeight="1"/>
    <row r="1728" ht="20.25" customHeight="1"/>
    <row r="1729" ht="20.25" customHeight="1"/>
    <row r="1730" ht="20.25" customHeight="1"/>
    <row r="1731" ht="20.25" customHeight="1"/>
    <row r="1732" ht="20.25" customHeight="1"/>
    <row r="1733" ht="20.25" customHeight="1"/>
    <row r="1734" ht="20.25" customHeight="1"/>
    <row r="1735" ht="20.25" customHeight="1"/>
    <row r="1736" ht="20.25" customHeight="1"/>
    <row r="1737" ht="20.25" customHeight="1"/>
    <row r="1738" ht="20.25" customHeight="1"/>
    <row r="1739" ht="20.25" customHeight="1"/>
    <row r="1740" ht="20.25" customHeight="1"/>
    <row r="1741" ht="20.25" customHeight="1"/>
    <row r="1742" ht="20.25" customHeight="1"/>
    <row r="1743" ht="20.25" customHeight="1"/>
    <row r="1744" ht="20.25" customHeight="1"/>
    <row r="1745" ht="20.25" customHeight="1"/>
    <row r="1746" ht="20.25" customHeight="1"/>
    <row r="1747" ht="20.25" customHeight="1"/>
    <row r="1748" ht="20.25" customHeight="1"/>
    <row r="1749" ht="20.25" customHeight="1"/>
    <row r="1750" ht="20.25" customHeight="1"/>
    <row r="1751" ht="20.25" customHeight="1"/>
    <row r="1752" ht="20.25" customHeight="1"/>
    <row r="1753" ht="20.25" customHeight="1"/>
    <row r="1754" ht="20.25" customHeight="1"/>
    <row r="1755" ht="20.25" customHeight="1"/>
    <row r="1756" ht="20.25" customHeight="1"/>
    <row r="1757" ht="20.25" customHeight="1"/>
    <row r="1758" ht="20.25" customHeight="1"/>
    <row r="1759" ht="20.25" customHeight="1"/>
    <row r="1760" ht="20.25" customHeight="1"/>
    <row r="1761" ht="20.25" customHeight="1"/>
    <row r="1762" ht="20.25" customHeight="1"/>
    <row r="1763" ht="20.25" customHeight="1"/>
    <row r="1764" ht="20.25" customHeight="1"/>
    <row r="1765" ht="20.25" customHeight="1"/>
    <row r="1766" ht="20.25" customHeight="1"/>
    <row r="1767" ht="20.25" customHeight="1"/>
    <row r="1768" ht="20.25" customHeight="1"/>
    <row r="1769" ht="20.25" customHeight="1"/>
    <row r="1770" ht="20.25" customHeight="1"/>
    <row r="1771" ht="20.25" customHeight="1"/>
    <row r="1772" ht="20.25" customHeight="1"/>
    <row r="1773" ht="20.25" customHeight="1"/>
    <row r="1774" ht="20.25" customHeight="1"/>
    <row r="1775" ht="20.25" customHeight="1"/>
    <row r="1776" ht="20.25" customHeight="1"/>
    <row r="1777" ht="20.25" customHeight="1"/>
    <row r="1778" ht="20.25" customHeight="1"/>
    <row r="1779" ht="20.25" customHeight="1"/>
    <row r="1780" ht="20.25" customHeight="1"/>
    <row r="1781" ht="20.25" customHeight="1"/>
    <row r="1782" ht="20.25" customHeight="1"/>
    <row r="1783" ht="20.25" customHeight="1"/>
    <row r="1784" ht="20.25" customHeight="1"/>
    <row r="1785" ht="20.25" customHeight="1"/>
    <row r="1786" ht="20.25" customHeight="1"/>
    <row r="1787" ht="20.25" customHeight="1"/>
    <row r="1788" ht="20.25" customHeight="1"/>
    <row r="1789" ht="20.25" customHeight="1"/>
    <row r="1790" ht="20.25" customHeight="1"/>
    <row r="1791" ht="20.25" customHeight="1"/>
    <row r="1792" ht="20.25" customHeight="1"/>
    <row r="1793" ht="20.25" customHeight="1"/>
    <row r="1794" ht="20.25" customHeight="1"/>
    <row r="1795" ht="20.25" customHeight="1"/>
    <row r="1796" ht="20.25" customHeight="1"/>
    <row r="1797" ht="20.25" customHeight="1"/>
    <row r="1798" ht="20.25" customHeight="1"/>
    <row r="1799" ht="20.25" customHeight="1"/>
    <row r="1800" ht="20.25" customHeight="1"/>
    <row r="1801" ht="20.25" customHeight="1"/>
    <row r="1802" ht="20.25" customHeight="1"/>
    <row r="1803" ht="20.25" customHeight="1"/>
    <row r="1804" ht="20.25" customHeight="1"/>
    <row r="1805" ht="20.25" customHeight="1"/>
    <row r="1806" ht="20.25" customHeight="1"/>
    <row r="1807" ht="20.25" customHeight="1"/>
    <row r="1808" ht="20.25" customHeight="1"/>
    <row r="1809" ht="20.25" customHeight="1"/>
    <row r="1810" ht="20.25" customHeight="1"/>
    <row r="1811" ht="20.25" customHeight="1"/>
    <row r="1812" ht="20.25" customHeight="1"/>
    <row r="1813" ht="20.25" customHeight="1"/>
    <row r="1814" ht="20.25" customHeight="1"/>
    <row r="1815" ht="20.25" customHeight="1"/>
    <row r="1816" ht="20.25" customHeight="1"/>
    <row r="1817" ht="20.25" customHeight="1"/>
    <row r="1818" ht="20.25" customHeight="1"/>
    <row r="1819" ht="20.25" customHeight="1"/>
    <row r="1820" ht="20.25" customHeight="1"/>
    <row r="1821" ht="20.25" customHeight="1"/>
    <row r="1822" ht="20.25" customHeight="1"/>
    <row r="1823" ht="20.25" customHeight="1"/>
    <row r="1824" ht="20.25" customHeight="1"/>
    <row r="1825" ht="20.25" customHeight="1"/>
    <row r="1826" ht="20.25" customHeight="1"/>
    <row r="1827" ht="20.25" customHeight="1"/>
    <row r="1828" ht="20.25" customHeight="1"/>
    <row r="1829" ht="20.25" customHeight="1"/>
    <row r="1830" ht="20.25" customHeight="1"/>
    <row r="1831" ht="20.25" customHeight="1"/>
    <row r="1832" ht="20.25" customHeight="1"/>
    <row r="1833" ht="20.25" customHeight="1"/>
    <row r="1834" ht="20.25" customHeight="1"/>
    <row r="1835" ht="20.25" customHeight="1"/>
    <row r="1836" ht="20.25" customHeight="1"/>
    <row r="1837" ht="20.25" customHeight="1"/>
    <row r="1838" ht="20.25" customHeight="1"/>
    <row r="1839" ht="20.25" customHeight="1"/>
    <row r="1840" ht="20.25" customHeight="1"/>
    <row r="1841" ht="20.25" customHeight="1"/>
    <row r="1842" ht="20.25" customHeight="1"/>
    <row r="1843" ht="20.25" customHeight="1"/>
    <row r="1844" ht="20.25" customHeight="1"/>
    <row r="1845" ht="20.25" customHeight="1"/>
    <row r="1846" ht="20.25" customHeight="1"/>
    <row r="1847" ht="20.25" customHeight="1"/>
    <row r="1848" ht="20.25" customHeight="1"/>
    <row r="1849" ht="20.25" customHeight="1"/>
    <row r="1850" ht="20.25" customHeight="1"/>
    <row r="1851" ht="20.25" customHeight="1"/>
    <row r="1852" ht="20.25" customHeight="1"/>
    <row r="1853" ht="20.25" customHeight="1"/>
    <row r="1854" ht="20.25" customHeight="1"/>
    <row r="1855" ht="20.25" customHeight="1"/>
    <row r="1856" ht="20.25" customHeight="1"/>
    <row r="1857" ht="20.25" customHeight="1"/>
    <row r="1858" ht="20.25" customHeight="1"/>
    <row r="1859" ht="20.25" customHeight="1"/>
    <row r="1860" ht="20.25" customHeight="1"/>
    <row r="1861" ht="20.25" customHeight="1"/>
    <row r="1862" ht="20.25" customHeight="1"/>
    <row r="1863" ht="20.25" customHeight="1"/>
    <row r="1864" ht="20.25" customHeight="1"/>
    <row r="1865" ht="20.25" customHeight="1"/>
    <row r="1866" ht="20.25" customHeight="1"/>
    <row r="1867" ht="20.25" customHeight="1"/>
    <row r="1868" ht="20.25" customHeight="1"/>
    <row r="1869" ht="20.25" customHeight="1"/>
    <row r="1870" ht="20.25" customHeight="1"/>
    <row r="1871" ht="20.25" customHeight="1"/>
    <row r="1872" ht="20.25" customHeight="1"/>
    <row r="1873" ht="20.25" customHeight="1"/>
    <row r="1874" ht="20.25" customHeight="1"/>
    <row r="1875" ht="20.25" customHeight="1"/>
    <row r="1876" ht="20.25" customHeight="1"/>
    <row r="1877" ht="20.25" customHeight="1"/>
    <row r="1878" ht="20.25" customHeight="1"/>
    <row r="1879" ht="20.25" customHeight="1"/>
    <row r="1880" ht="20.25" customHeight="1"/>
    <row r="1881" ht="20.25" customHeight="1"/>
    <row r="1882" ht="20.25" customHeight="1"/>
    <row r="1883" ht="20.25" customHeight="1"/>
    <row r="1884" ht="20.25" customHeight="1"/>
    <row r="1885" ht="20.25" customHeight="1"/>
    <row r="1886" ht="20.25" customHeight="1"/>
    <row r="1887" ht="20.25" customHeight="1"/>
    <row r="1888" ht="20.25" customHeight="1"/>
    <row r="1889" ht="20.25" customHeight="1"/>
    <row r="1890" ht="20.25" customHeight="1"/>
    <row r="1891" ht="20.25" customHeight="1"/>
    <row r="1892" ht="20.25" customHeight="1"/>
    <row r="1893" ht="20.25" customHeight="1"/>
    <row r="1894" ht="20.25" customHeight="1"/>
    <row r="1895" ht="20.25" customHeight="1"/>
    <row r="1896" ht="20.25" customHeight="1"/>
    <row r="1897" ht="20.25" customHeight="1"/>
    <row r="1898" ht="20.25" customHeight="1"/>
    <row r="1899" ht="20.25" customHeight="1"/>
    <row r="1900" ht="20.25" customHeight="1"/>
    <row r="1901" ht="20.25" customHeight="1"/>
    <row r="1902" ht="20.25" customHeight="1"/>
    <row r="1903" ht="20.25" customHeight="1"/>
    <row r="1904" ht="20.25" customHeight="1"/>
    <row r="1905" ht="20.25" customHeight="1"/>
    <row r="1906" ht="20.25" customHeight="1"/>
    <row r="1907" ht="20.25" customHeight="1"/>
    <row r="1908" ht="20.25" customHeight="1"/>
    <row r="1909" ht="20.25" customHeight="1"/>
    <row r="1910" ht="20.25" customHeight="1"/>
    <row r="1911" ht="20.25" customHeight="1"/>
    <row r="1912" ht="20.25" customHeight="1"/>
    <row r="1913" ht="20.25" customHeight="1"/>
    <row r="1914" ht="20.25" customHeight="1"/>
    <row r="1915" ht="20.25" customHeight="1"/>
    <row r="1916" ht="20.25" customHeight="1"/>
    <row r="1917" ht="20.25" customHeight="1"/>
    <row r="1918" ht="20.25" customHeight="1"/>
    <row r="1919" ht="20.25" customHeight="1"/>
    <row r="1920" ht="20.25" customHeight="1"/>
    <row r="1921" ht="20.25" customHeight="1"/>
    <row r="1922" ht="20.25" customHeight="1"/>
    <row r="1923" ht="20.25" customHeight="1"/>
    <row r="1924" ht="20.25" customHeight="1"/>
    <row r="1925" ht="20.25" customHeight="1"/>
    <row r="1926" ht="20.25" customHeight="1"/>
    <row r="1927" ht="20.25" customHeight="1"/>
    <row r="1928" ht="20.25" customHeight="1"/>
    <row r="1929" ht="20.25" customHeight="1"/>
    <row r="1930" ht="20.25" customHeight="1"/>
    <row r="1931" ht="20.25" customHeight="1"/>
    <row r="1932" ht="20.25" customHeight="1"/>
    <row r="1933" ht="20.25" customHeight="1"/>
    <row r="1934" ht="20.25" customHeight="1"/>
    <row r="1935" ht="20.25" customHeight="1"/>
    <row r="1936" ht="20.25" customHeight="1"/>
    <row r="1937" ht="20.25" customHeight="1"/>
    <row r="1938" ht="20.25" customHeight="1"/>
    <row r="1939" ht="20.25" customHeight="1"/>
    <row r="1940" ht="20.25" customHeight="1"/>
    <row r="1941" ht="20.25" customHeight="1"/>
    <row r="1942" ht="20.25" customHeight="1"/>
    <row r="1943" ht="20.25" customHeight="1"/>
    <row r="1944" ht="20.25" customHeight="1"/>
    <row r="1945" ht="20.25" customHeight="1"/>
    <row r="1946" ht="20.25" customHeight="1"/>
    <row r="1947" ht="20.25" customHeight="1"/>
    <row r="1948" ht="20.25" customHeight="1"/>
    <row r="1949" ht="20.25" customHeight="1"/>
    <row r="1950" ht="20.25" customHeight="1"/>
    <row r="1951" ht="20.25" customHeight="1"/>
    <row r="1952" ht="20.25" customHeight="1"/>
    <row r="1953" ht="20.25" customHeight="1"/>
    <row r="1954" ht="20.25" customHeight="1"/>
    <row r="1955" ht="20.25" customHeight="1"/>
    <row r="1956" ht="20.25" customHeight="1"/>
    <row r="1957" ht="20.25" customHeight="1"/>
    <row r="1958" ht="20.25" customHeight="1"/>
    <row r="1959" ht="20.25" customHeight="1"/>
    <row r="1960" ht="20.25" customHeight="1"/>
    <row r="1961" ht="20.25" customHeight="1"/>
    <row r="1962" ht="20.25" customHeight="1"/>
    <row r="1963" ht="20.25" customHeight="1"/>
    <row r="1964" ht="20.25" customHeight="1"/>
    <row r="1965" ht="20.25" customHeight="1"/>
    <row r="1966" ht="20.25" customHeight="1"/>
    <row r="1967" ht="20.25" customHeight="1"/>
    <row r="1968" ht="20.25" customHeight="1"/>
    <row r="1969" ht="20.25" customHeight="1"/>
    <row r="1970" ht="20.25" customHeight="1"/>
    <row r="1971" ht="20.25" customHeight="1"/>
    <row r="1972" ht="20.25" customHeight="1"/>
    <row r="1973" ht="20.25" customHeight="1"/>
    <row r="1974" ht="20.25" customHeight="1"/>
    <row r="1975" ht="20.25" customHeight="1"/>
    <row r="1976" ht="20.25" customHeight="1"/>
    <row r="1977" ht="20.25" customHeight="1"/>
    <row r="1978" ht="20.25" customHeight="1"/>
    <row r="1979" ht="20.25" customHeight="1"/>
    <row r="1980" ht="20.25" customHeight="1"/>
    <row r="1981" ht="20.25" customHeight="1"/>
    <row r="1982" ht="20.25" customHeight="1"/>
    <row r="1983" ht="20.25" customHeight="1"/>
    <row r="1984" ht="20.25" customHeight="1"/>
    <row r="1985" ht="20.25" customHeight="1"/>
    <row r="1986" ht="20.25" customHeight="1"/>
    <row r="1987" ht="20.25" customHeight="1"/>
    <row r="1988" ht="20.25" customHeight="1"/>
    <row r="1989" ht="20.25" customHeight="1"/>
    <row r="1990" ht="20.25" customHeight="1"/>
    <row r="1991" ht="20.25" customHeight="1"/>
    <row r="1992" ht="20.25" customHeight="1"/>
    <row r="1993" ht="20.25" customHeight="1"/>
    <row r="1994" ht="20.25" customHeight="1"/>
    <row r="1995" ht="20.25" customHeight="1"/>
    <row r="1996" ht="20.25" customHeight="1"/>
    <row r="1997" ht="20.25" customHeight="1"/>
    <row r="1998" ht="20.25" customHeight="1"/>
    <row r="1999" ht="20.25" customHeight="1"/>
    <row r="2000" ht="20.25" customHeight="1"/>
    <row r="2001" ht="20.25" customHeight="1"/>
    <row r="2002" ht="20.25" customHeight="1"/>
    <row r="2003" ht="20.25" customHeight="1"/>
    <row r="2004" ht="20.25" customHeight="1"/>
    <row r="2005" ht="20.25" customHeight="1"/>
    <row r="2006" ht="20.25" customHeight="1"/>
    <row r="2007" ht="20.25" customHeight="1"/>
    <row r="2008" ht="20.25" customHeight="1"/>
    <row r="2009" ht="20.25" customHeight="1"/>
    <row r="2010" ht="20.25" customHeight="1"/>
    <row r="2011" ht="20.25" customHeight="1"/>
    <row r="2012" ht="20.25" customHeight="1"/>
    <row r="2013" ht="20.25" customHeight="1"/>
    <row r="2014" ht="20.25" customHeight="1"/>
    <row r="2015" ht="20.25" customHeight="1"/>
    <row r="2016" ht="20.25" customHeight="1"/>
    <row r="2017" ht="20.25" customHeight="1"/>
    <row r="2018" ht="20.25" customHeight="1"/>
    <row r="2019" ht="20.25" customHeight="1"/>
    <row r="2020" ht="20.25" customHeight="1"/>
    <row r="2021" ht="20.25" customHeight="1"/>
    <row r="2022" ht="20.25" customHeight="1"/>
    <row r="2023" ht="20.25" customHeight="1"/>
    <row r="2024" ht="20.25" customHeight="1"/>
    <row r="2025" ht="20.25" customHeight="1"/>
    <row r="2026" ht="20.25" customHeight="1"/>
    <row r="2027" ht="20.25" customHeight="1"/>
    <row r="2028" ht="20.25" customHeight="1"/>
    <row r="2029" ht="20.25" customHeight="1"/>
    <row r="2030" ht="20.25" customHeight="1"/>
    <row r="2031" ht="20.25" customHeight="1"/>
    <row r="2032" ht="20.25" customHeight="1"/>
    <row r="2033" ht="20.25" customHeight="1"/>
    <row r="2034" ht="20.25" customHeight="1"/>
    <row r="2035" ht="20.25" customHeight="1"/>
    <row r="2036" ht="20.25" customHeight="1"/>
    <row r="2037" ht="20.25" customHeight="1"/>
    <row r="2038" ht="20.25" customHeight="1"/>
    <row r="2039" ht="20.25" customHeight="1"/>
    <row r="2040" ht="20.25" customHeight="1"/>
    <row r="2041" ht="20.25" customHeight="1"/>
    <row r="2042" ht="20.25" customHeight="1"/>
    <row r="2043" ht="20.25" customHeight="1"/>
    <row r="2044" ht="20.25" customHeight="1"/>
    <row r="2045" ht="20.25" customHeight="1"/>
    <row r="2046" ht="20.25" customHeight="1"/>
    <row r="2047" ht="20.25" customHeight="1"/>
    <row r="2048" ht="20.25" customHeight="1"/>
    <row r="2049" ht="20.25" customHeight="1"/>
    <row r="2050" ht="20.25" customHeight="1"/>
    <row r="2051" ht="20.25" customHeight="1"/>
    <row r="2052" ht="20.25" customHeight="1"/>
    <row r="2053" ht="20.25" customHeight="1"/>
    <row r="2054" ht="20.25" customHeight="1"/>
    <row r="2055" ht="20.25" customHeight="1"/>
    <row r="2056" ht="20.25" customHeight="1"/>
    <row r="2057" ht="20.25" customHeight="1"/>
    <row r="2058" ht="20.25" customHeight="1"/>
    <row r="2059" ht="20.25" customHeight="1"/>
    <row r="2060" ht="20.25" customHeight="1"/>
    <row r="2061" ht="20.25" customHeight="1"/>
    <row r="2062" ht="20.25" customHeight="1"/>
    <row r="2063" ht="20.25" customHeight="1"/>
    <row r="2064" ht="20.25" customHeight="1"/>
    <row r="2065" ht="20.25" customHeight="1"/>
    <row r="2066" ht="20.25" customHeight="1"/>
    <row r="2067" ht="20.25" customHeight="1"/>
    <row r="2068" ht="20.25" customHeight="1"/>
    <row r="2069" ht="20.25" customHeight="1"/>
    <row r="2070" ht="20.25" customHeight="1"/>
    <row r="2071" ht="20.25" customHeight="1"/>
    <row r="2072" ht="20.25" customHeight="1"/>
    <row r="2073" ht="20.25" customHeight="1"/>
    <row r="2074" ht="20.25" customHeight="1"/>
    <row r="2075" ht="20.25" customHeight="1"/>
    <row r="2076" ht="20.25" customHeight="1"/>
    <row r="2077" ht="20.25" customHeight="1"/>
    <row r="2078" ht="20.25" customHeight="1"/>
    <row r="2079" ht="20.25" customHeight="1"/>
    <row r="2080" ht="20.25" customHeight="1"/>
    <row r="2081" ht="20.25" customHeight="1"/>
    <row r="2082" ht="20.25" customHeight="1"/>
    <row r="2083" ht="20.25" customHeight="1"/>
    <row r="2084" ht="20.25" customHeight="1"/>
    <row r="2085" ht="20.25" customHeight="1"/>
    <row r="2086" ht="20.25" customHeight="1"/>
    <row r="2087" ht="20.25" customHeight="1"/>
    <row r="2088" ht="20.25" customHeight="1"/>
    <row r="2089" ht="20.25" customHeight="1"/>
    <row r="2090" ht="20.25" customHeight="1"/>
    <row r="2091" ht="20.25" customHeight="1"/>
    <row r="2092" ht="20.25" customHeight="1"/>
    <row r="2093" ht="20.25" customHeight="1"/>
    <row r="2094" ht="20.25" customHeight="1"/>
    <row r="2095" ht="20.25" customHeight="1"/>
    <row r="2096" ht="20.25" customHeight="1"/>
    <row r="2097" ht="20.25" customHeight="1"/>
    <row r="2098" ht="20.25" customHeight="1"/>
    <row r="2099" ht="20.25" customHeight="1"/>
    <row r="2100" ht="20.25" customHeight="1"/>
    <row r="2101" ht="20.25" customHeight="1"/>
    <row r="2102" ht="20.25" customHeight="1"/>
    <row r="2103" ht="20.25" customHeight="1"/>
    <row r="2104" ht="20.25" customHeight="1"/>
    <row r="2105" ht="20.25" customHeight="1"/>
    <row r="2106" ht="20.25" customHeight="1"/>
    <row r="2107" ht="20.25" customHeight="1"/>
    <row r="2108" ht="20.25" customHeight="1"/>
    <row r="2109" ht="20.25" customHeight="1"/>
    <row r="2110" ht="20.25" customHeight="1"/>
    <row r="2111" ht="20.25" customHeight="1"/>
    <row r="2112" ht="20.25" customHeight="1"/>
    <row r="2113" ht="20.25" customHeight="1"/>
    <row r="2114" ht="20.25" customHeight="1"/>
    <row r="2115" ht="20.25" customHeight="1"/>
    <row r="2116" ht="20.25" customHeight="1"/>
    <row r="2117" ht="20.25" customHeight="1"/>
    <row r="2118" ht="20.25" customHeight="1"/>
    <row r="2119" ht="20.25" customHeight="1"/>
    <row r="2120" ht="20.25" customHeight="1"/>
    <row r="2121" ht="20.25" customHeight="1"/>
    <row r="2122" ht="20.25" customHeight="1"/>
    <row r="2123" ht="20.25" customHeight="1"/>
    <row r="2124" ht="20.25" customHeight="1"/>
    <row r="2125" ht="20.25" customHeight="1"/>
    <row r="2126" ht="20.25" customHeight="1"/>
    <row r="2127" ht="20.25" customHeight="1"/>
    <row r="2128" ht="20.25" customHeight="1"/>
    <row r="2129" ht="20.25" customHeight="1"/>
    <row r="2130" ht="20.25" customHeight="1"/>
    <row r="2131" ht="20.25" customHeight="1"/>
    <row r="2132" ht="20.25" customHeight="1"/>
    <row r="2133" ht="20.25" customHeight="1"/>
    <row r="2134" ht="20.25" customHeight="1"/>
    <row r="2135" ht="20.25" customHeight="1"/>
    <row r="2136" ht="20.25" customHeight="1"/>
    <row r="2137" ht="20.25" customHeight="1"/>
    <row r="2138" ht="20.25" customHeight="1"/>
    <row r="2139" ht="20.25" customHeight="1"/>
    <row r="2140" ht="20.25" customHeight="1"/>
    <row r="2141" ht="20.25" customHeight="1"/>
    <row r="2142" ht="20.25" customHeight="1"/>
    <row r="2143" ht="20.25" customHeight="1"/>
    <row r="2144" ht="20.25" customHeight="1"/>
    <row r="2145" ht="20.25" customHeight="1"/>
    <row r="2146" ht="20.25" customHeight="1"/>
    <row r="2147" ht="20.25" customHeight="1"/>
    <row r="2148" ht="20.25" customHeight="1"/>
    <row r="2149" ht="20.25" customHeight="1"/>
    <row r="2150" ht="20.25" customHeight="1"/>
    <row r="2151" ht="20.25" customHeight="1"/>
    <row r="2152" ht="20.25" customHeight="1"/>
    <row r="2153" ht="20.25" customHeight="1"/>
    <row r="2154" ht="20.25" customHeight="1"/>
    <row r="2155" ht="20.25" customHeight="1"/>
    <row r="2156" ht="20.25" customHeight="1"/>
    <row r="2157" ht="20.25" customHeight="1"/>
    <row r="2158" ht="20.25" customHeight="1"/>
    <row r="2159" ht="20.25" customHeight="1"/>
    <row r="2160" ht="20.25" customHeight="1"/>
    <row r="2161" ht="20.25" customHeight="1"/>
    <row r="2162" ht="20.25" customHeight="1"/>
    <row r="2163" ht="20.25" customHeight="1"/>
    <row r="2164" ht="20.25" customHeight="1"/>
    <row r="2165" ht="20.25" customHeight="1"/>
    <row r="2166" ht="20.25" customHeight="1"/>
    <row r="2167" ht="20.25" customHeight="1"/>
    <row r="2168" ht="20.25" customHeight="1"/>
    <row r="2169" ht="20.25" customHeight="1"/>
    <row r="2170" ht="20.25" customHeight="1"/>
    <row r="2171" ht="20.25" customHeight="1"/>
    <row r="2172" ht="20.25" customHeight="1"/>
    <row r="2173" ht="20.25" customHeight="1"/>
    <row r="2174" ht="20.25" customHeight="1"/>
    <row r="2175" ht="20.25" customHeight="1"/>
    <row r="2176" ht="20.25" customHeight="1"/>
    <row r="2177" ht="20.25" customHeight="1"/>
    <row r="2178" ht="20.25" customHeight="1"/>
    <row r="2179" ht="20.25" customHeight="1"/>
    <row r="2180" ht="20.25" customHeight="1"/>
    <row r="2181" ht="20.25" customHeight="1"/>
    <row r="2182" ht="20.25" customHeight="1"/>
    <row r="2183" ht="20.25" customHeight="1"/>
    <row r="2184" ht="20.25" customHeight="1"/>
    <row r="2185" ht="20.25" customHeight="1"/>
    <row r="2186" ht="20.25" customHeight="1"/>
    <row r="2187" ht="20.25" customHeight="1"/>
    <row r="2188" ht="20.25" customHeight="1"/>
    <row r="2189" ht="20.25" customHeight="1"/>
    <row r="2190" ht="20.25" customHeight="1"/>
    <row r="2191" ht="20.25" customHeight="1"/>
    <row r="2192" ht="20.25" customHeight="1"/>
    <row r="2193" ht="20.25" customHeight="1"/>
    <row r="2194" ht="20.25" customHeight="1"/>
    <row r="2195" ht="20.25" customHeight="1"/>
    <row r="2196" ht="20.25" customHeight="1"/>
    <row r="2197" ht="20.25" customHeight="1"/>
    <row r="2198" ht="20.25" customHeight="1"/>
    <row r="2199" ht="20.25" customHeight="1"/>
    <row r="2200" ht="20.25" customHeight="1"/>
    <row r="2201" ht="20.25" customHeight="1"/>
    <row r="2202" ht="20.25" customHeight="1"/>
    <row r="2203" ht="20.25" customHeight="1"/>
    <row r="2204" ht="20.25" customHeight="1"/>
    <row r="2205" ht="20.25" customHeight="1"/>
    <row r="2206" ht="20.25" customHeight="1"/>
    <row r="2207" ht="20.25" customHeight="1"/>
    <row r="2208" ht="20.25" customHeight="1"/>
    <row r="2209" ht="20.25" customHeight="1"/>
    <row r="2210" ht="20.25" customHeight="1"/>
    <row r="2211" ht="20.25" customHeight="1"/>
    <row r="2212" ht="20.25" customHeight="1"/>
    <row r="2213" ht="20.25" customHeight="1"/>
    <row r="2214" ht="20.25" customHeight="1"/>
    <row r="2215" ht="20.25" customHeight="1"/>
    <row r="2216" ht="20.25" customHeight="1"/>
    <row r="2217" ht="20.25" customHeight="1"/>
    <row r="2218" ht="20.25" customHeight="1"/>
    <row r="2219" ht="20.25" customHeight="1"/>
    <row r="2220" ht="20.25" customHeight="1"/>
    <row r="2221" ht="20.25" customHeight="1"/>
    <row r="2222" ht="20.25" customHeight="1"/>
    <row r="2223" ht="20.25" customHeight="1"/>
    <row r="2224" ht="20.25" customHeight="1"/>
    <row r="2225" ht="20.25" customHeight="1"/>
    <row r="2226" ht="20.25" customHeight="1"/>
    <row r="2227" ht="20.25" customHeight="1"/>
    <row r="2228" ht="20.25" customHeight="1"/>
    <row r="2229" ht="20.25" customHeight="1"/>
    <row r="2230" ht="20.25" customHeight="1"/>
    <row r="2231" ht="20.25" customHeight="1"/>
    <row r="2232" ht="20.25" customHeight="1"/>
    <row r="2233" ht="20.25" customHeight="1"/>
    <row r="2234" ht="20.25" customHeight="1"/>
    <row r="2235" ht="20.25" customHeight="1"/>
    <row r="2236" ht="20.25" customHeight="1"/>
    <row r="2237" ht="20.25" customHeight="1"/>
    <row r="2238" ht="20.25" customHeight="1"/>
    <row r="2239" ht="20.25" customHeight="1"/>
    <row r="2240" ht="20.25" customHeight="1"/>
    <row r="2241" ht="20.25" customHeight="1"/>
    <row r="2242" ht="20.25" customHeight="1"/>
    <row r="2243" ht="20.25" customHeight="1"/>
    <row r="2244" ht="20.25" customHeight="1"/>
    <row r="2245" ht="20.25" customHeight="1"/>
    <row r="2246" ht="20.25" customHeight="1"/>
    <row r="2247" ht="20.25" customHeight="1"/>
    <row r="2248" ht="20.25" customHeight="1"/>
    <row r="2249" ht="20.25" customHeight="1"/>
    <row r="2250" ht="20.25" customHeight="1"/>
    <row r="2251" ht="20.25" customHeight="1"/>
    <row r="2252" ht="20.25" customHeight="1"/>
    <row r="2253" ht="20.25" customHeight="1"/>
    <row r="2254" ht="20.25" customHeight="1"/>
    <row r="2255" ht="20.25" customHeight="1"/>
    <row r="2256" ht="20.25" customHeight="1"/>
    <row r="2257" ht="20.25" customHeight="1"/>
    <row r="2258" ht="20.25" customHeight="1"/>
    <row r="2259" ht="20.25" customHeight="1"/>
    <row r="2260" ht="20.25" customHeight="1"/>
    <row r="2261" ht="20.25" customHeight="1"/>
    <row r="2262" ht="20.25" customHeight="1"/>
    <row r="2263" ht="20.25" customHeight="1"/>
    <row r="2264" ht="20.25" customHeight="1"/>
    <row r="2265" ht="20.25" customHeight="1"/>
    <row r="2266" ht="20.25" customHeight="1"/>
    <row r="2267" ht="20.25" customHeight="1"/>
    <row r="2268" ht="20.25" customHeight="1"/>
    <row r="2269" ht="20.25" customHeight="1"/>
    <row r="2270" ht="20.25" customHeight="1"/>
    <row r="2271" ht="20.25" customHeight="1"/>
    <row r="2272" ht="20.25" customHeight="1"/>
    <row r="2273" ht="20.25" customHeight="1"/>
    <row r="2274" ht="20.25" customHeight="1"/>
    <row r="2275" ht="20.25" customHeight="1"/>
    <row r="2276" ht="20.25" customHeight="1"/>
    <row r="2277" ht="20.25" customHeight="1"/>
    <row r="2278" ht="20.25" customHeight="1"/>
    <row r="2279" ht="20.25" customHeight="1"/>
    <row r="2280" ht="20.25" customHeight="1"/>
    <row r="2281" ht="20.25" customHeight="1"/>
    <row r="2282" ht="20.25" customHeight="1"/>
    <row r="2283" ht="20.25" customHeight="1"/>
    <row r="2284" ht="20.25" customHeight="1"/>
    <row r="2285" ht="20.25" customHeight="1"/>
    <row r="2286" ht="20.25" customHeight="1"/>
    <row r="2287" ht="20.25" customHeight="1"/>
    <row r="2288" ht="20.25" customHeight="1"/>
    <row r="2289" ht="20.25" customHeight="1"/>
    <row r="2290" ht="20.25" customHeight="1"/>
    <row r="2291" ht="20.25" customHeight="1"/>
    <row r="2292" ht="20.25" customHeight="1"/>
    <row r="2293" ht="20.25" customHeight="1"/>
    <row r="2294" ht="20.25" customHeight="1"/>
    <row r="2295" ht="20.25" customHeight="1"/>
    <row r="2296" ht="20.25" customHeight="1"/>
    <row r="2297" ht="20.25" customHeight="1"/>
    <row r="2298" ht="20.25" customHeight="1"/>
    <row r="2299" ht="20.25" customHeight="1"/>
    <row r="2300" ht="20.25" customHeight="1"/>
    <row r="2301" ht="20.25" customHeight="1"/>
    <row r="2302" ht="20.25" customHeight="1"/>
    <row r="2303" ht="20.25" customHeight="1"/>
    <row r="2304" ht="20.25" customHeight="1"/>
    <row r="2305" ht="20.25" customHeight="1"/>
    <row r="2306" ht="20.25" customHeight="1"/>
    <row r="2307" ht="20.25" customHeight="1"/>
    <row r="2308" ht="20.25" customHeight="1"/>
    <row r="2309" ht="20.25" customHeight="1"/>
    <row r="2310" ht="20.25" customHeight="1"/>
    <row r="2311" ht="20.25" customHeight="1"/>
    <row r="2312" ht="20.25" customHeight="1"/>
    <row r="2313" ht="20.25" customHeight="1"/>
    <row r="2314" ht="20.25" customHeight="1"/>
    <row r="2315" ht="20.25" customHeight="1"/>
    <row r="2316" ht="20.25" customHeight="1"/>
    <row r="2317" ht="20.25" customHeight="1"/>
    <row r="2318" ht="20.25" customHeight="1"/>
    <row r="2319" ht="20.25" customHeight="1"/>
    <row r="2320" ht="20.25" customHeight="1"/>
    <row r="2321" ht="20.25" customHeight="1"/>
    <row r="2322" ht="20.25" customHeight="1"/>
    <row r="2323" ht="20.25" customHeight="1"/>
    <row r="2324" ht="20.25" customHeight="1"/>
    <row r="2325" ht="20.25" customHeight="1"/>
    <row r="2326" ht="20.25" customHeight="1"/>
    <row r="2327" ht="20.25" customHeight="1"/>
    <row r="2328" ht="20.25" customHeight="1"/>
    <row r="2329" ht="20.25" customHeight="1"/>
    <row r="2330" ht="20.25" customHeight="1"/>
    <row r="2331" ht="20.25" customHeight="1"/>
    <row r="2332" ht="20.25" customHeight="1"/>
    <row r="2333" ht="20.25" customHeight="1"/>
    <row r="2334" ht="20.25" customHeight="1"/>
    <row r="2335" ht="20.25" customHeight="1"/>
    <row r="2336" ht="20.25" customHeight="1"/>
    <row r="2337" ht="20.25" customHeight="1"/>
    <row r="2338" ht="20.25" customHeight="1"/>
    <row r="2339" ht="20.25" customHeight="1"/>
    <row r="2340" ht="20.25" customHeight="1"/>
    <row r="2341" ht="20.25" customHeight="1"/>
    <row r="2342" ht="20.25" customHeight="1"/>
    <row r="2343" ht="20.25" customHeight="1"/>
    <row r="2344" ht="20.25" customHeight="1"/>
    <row r="2345" ht="20.25" customHeight="1"/>
    <row r="2346" ht="20.25" customHeight="1"/>
    <row r="2347" ht="20.25" customHeight="1"/>
    <row r="2348" ht="20.25" customHeight="1"/>
    <row r="2349" ht="20.25" customHeight="1"/>
    <row r="2350" ht="20.25" customHeight="1"/>
    <row r="2351" ht="20.25" customHeight="1"/>
    <row r="2352" ht="20.25" customHeight="1"/>
    <row r="2353" ht="20.25" customHeight="1"/>
    <row r="2354" ht="20.25" customHeight="1"/>
    <row r="2355" ht="20.25" customHeight="1"/>
    <row r="2356" ht="20.25" customHeight="1"/>
    <row r="2357" ht="20.25" customHeight="1"/>
    <row r="2358" ht="20.25" customHeight="1"/>
    <row r="2359" ht="20.25" customHeight="1"/>
    <row r="2360" ht="20.25" customHeight="1"/>
    <row r="2361" ht="20.25" customHeight="1"/>
    <row r="2362" ht="20.25" customHeight="1"/>
    <row r="2363" ht="20.25" customHeight="1"/>
    <row r="2364" ht="20.25" customHeight="1"/>
    <row r="2365" ht="20.25" customHeight="1"/>
    <row r="2366" ht="20.25" customHeight="1"/>
    <row r="2367" ht="20.25" customHeight="1"/>
    <row r="2368" ht="20.25" customHeight="1"/>
    <row r="2369" ht="20.25" customHeight="1"/>
    <row r="2370" ht="20.25" customHeight="1"/>
    <row r="2371" ht="20.25" customHeight="1"/>
    <row r="2372" ht="20.25" customHeight="1"/>
    <row r="2373" ht="20.25" customHeight="1"/>
    <row r="2374" ht="20.25" customHeight="1"/>
    <row r="2375" ht="20.25" customHeight="1"/>
    <row r="2376" ht="20.25" customHeight="1"/>
    <row r="2377" ht="20.25" customHeight="1"/>
    <row r="2378" ht="20.25" customHeight="1"/>
    <row r="2379" ht="20.25" customHeight="1"/>
    <row r="2380" ht="20.25" customHeight="1"/>
    <row r="2381" ht="20.25" customHeight="1"/>
    <row r="2382" ht="20.25" customHeight="1"/>
    <row r="2383" ht="20.25" customHeight="1"/>
    <row r="2384" ht="20.25" customHeight="1"/>
    <row r="2385" ht="20.25" customHeight="1"/>
    <row r="2386" ht="20.25" customHeight="1"/>
    <row r="2387" ht="20.25" customHeight="1"/>
    <row r="2388" ht="20.25" customHeight="1"/>
    <row r="2389" ht="20.25" customHeight="1"/>
    <row r="2390" ht="20.25" customHeight="1"/>
    <row r="2391" ht="20.25" customHeight="1"/>
    <row r="2392" ht="20.25" customHeight="1"/>
    <row r="2393" ht="20.25" customHeight="1"/>
    <row r="2394" ht="20.25" customHeight="1"/>
    <row r="2395" ht="20.25" customHeight="1"/>
    <row r="2396" ht="20.25" customHeight="1"/>
    <row r="2397" ht="20.25" customHeight="1"/>
    <row r="2398" ht="20.25" customHeight="1"/>
    <row r="2399" ht="20.25" customHeight="1"/>
    <row r="2400" ht="20.25" customHeight="1"/>
    <row r="2401" ht="20.25" customHeight="1"/>
    <row r="2402" ht="20.25" customHeight="1"/>
    <row r="2403" ht="20.25" customHeight="1"/>
    <row r="2404" ht="20.25" customHeight="1"/>
    <row r="2405" ht="20.25" customHeight="1"/>
    <row r="2406" ht="20.25" customHeight="1"/>
    <row r="2407" ht="20.25" customHeight="1"/>
    <row r="2408" ht="20.25" customHeight="1"/>
    <row r="2409" ht="20.25" customHeight="1"/>
    <row r="2410" ht="20.25" customHeight="1"/>
    <row r="2411" ht="20.25" customHeight="1"/>
    <row r="2412" ht="20.25" customHeight="1"/>
    <row r="2413" ht="20.25" customHeight="1"/>
    <row r="2414" ht="20.25" customHeight="1"/>
    <row r="2415" ht="20.25" customHeight="1"/>
    <row r="2416" ht="20.25" customHeight="1"/>
    <row r="2417" ht="20.25" customHeight="1"/>
    <row r="2418" ht="20.25" customHeight="1"/>
    <row r="2419" ht="20.25" customHeight="1"/>
    <row r="2420" ht="20.25" customHeight="1"/>
    <row r="2421" ht="20.25" customHeight="1"/>
    <row r="2422" ht="20.25" customHeight="1"/>
    <row r="2423" ht="20.25" customHeight="1"/>
    <row r="2424" ht="20.25" customHeight="1"/>
    <row r="2425" ht="20.25" customHeight="1"/>
    <row r="2426" ht="20.25" customHeight="1"/>
    <row r="2427" ht="20.25" customHeight="1"/>
    <row r="2428" ht="20.25" customHeight="1"/>
    <row r="2429" ht="20.25" customHeight="1"/>
    <row r="2430" ht="20.25" customHeight="1"/>
    <row r="2431" ht="20.25" customHeight="1"/>
    <row r="2432" ht="20.25" customHeight="1"/>
    <row r="2433" ht="20.25" customHeight="1"/>
    <row r="2434" ht="20.25" customHeight="1"/>
    <row r="2435" ht="20.25" customHeight="1"/>
    <row r="2436" ht="20.25" customHeight="1"/>
    <row r="2437" ht="20.25" customHeight="1"/>
    <row r="2438" ht="20.25" customHeight="1"/>
    <row r="2439" ht="20.25" customHeight="1"/>
    <row r="2440" ht="20.25" customHeight="1"/>
    <row r="2441" ht="20.25" customHeight="1"/>
    <row r="2442" ht="20.25" customHeight="1"/>
    <row r="2443" ht="20.25" customHeight="1"/>
    <row r="2444" ht="20.25" customHeight="1"/>
    <row r="2445" ht="20.25" customHeight="1"/>
    <row r="2446" ht="20.25" customHeight="1"/>
    <row r="2447" ht="20.25" customHeight="1"/>
    <row r="2448" ht="20.25" customHeight="1"/>
    <row r="2449" ht="20.25" customHeight="1"/>
    <row r="2450" ht="20.25" customHeight="1"/>
    <row r="2451" ht="20.25" customHeight="1"/>
    <row r="2452" ht="20.25" customHeight="1"/>
    <row r="2453" ht="20.25" customHeight="1"/>
    <row r="2454" ht="20.25" customHeight="1"/>
    <row r="2455" ht="20.25" customHeight="1"/>
    <row r="2456" ht="20.25" customHeight="1"/>
    <row r="2457" ht="20.25" customHeight="1"/>
    <row r="2458" ht="20.25" customHeight="1"/>
    <row r="2459" ht="20.25" customHeight="1"/>
    <row r="2460" ht="20.25" customHeight="1"/>
    <row r="2461" ht="20.25" customHeight="1"/>
    <row r="2462" ht="20.25" customHeight="1"/>
    <row r="2463" ht="20.25" customHeight="1"/>
    <row r="2464" ht="20.25" customHeight="1"/>
    <row r="2465" ht="20.25" customHeight="1"/>
    <row r="2466" ht="20.25" customHeight="1"/>
    <row r="2467" ht="20.25" customHeight="1"/>
    <row r="2468" ht="20.25" customHeight="1"/>
    <row r="2469" ht="20.25" customHeight="1"/>
    <row r="2470" ht="20.25" customHeight="1"/>
    <row r="2471" ht="20.25" customHeight="1"/>
    <row r="2472" ht="20.25" customHeight="1"/>
    <row r="2473" ht="20.25" customHeight="1"/>
    <row r="2474" ht="20.25" customHeight="1"/>
    <row r="2475" ht="20.25" customHeight="1"/>
    <row r="2476" ht="20.25" customHeight="1"/>
    <row r="2477" ht="20.25" customHeight="1"/>
    <row r="2478" ht="20.25" customHeight="1"/>
    <row r="2479" ht="20.25" customHeight="1"/>
    <row r="2480" ht="20.25" customHeight="1"/>
    <row r="2481" ht="20.25" customHeight="1"/>
    <row r="2482" ht="20.25" customHeight="1"/>
    <row r="2483" ht="20.25" customHeight="1"/>
    <row r="2484" ht="20.25" customHeight="1"/>
    <row r="2485" ht="20.25" customHeight="1"/>
    <row r="2486" ht="20.25" customHeight="1"/>
    <row r="2487" ht="20.25" customHeight="1"/>
    <row r="2488" ht="20.25" customHeight="1"/>
    <row r="2489" ht="20.25" customHeight="1"/>
    <row r="2490" ht="20.25" customHeight="1"/>
    <row r="2491" ht="20.25" customHeight="1"/>
    <row r="2492" ht="20.25" customHeight="1"/>
    <row r="2493" ht="20.25" customHeight="1"/>
    <row r="2494" ht="20.25" customHeight="1"/>
    <row r="2495" ht="20.25" customHeight="1"/>
    <row r="2496" ht="20.25" customHeight="1"/>
    <row r="2497" ht="20.25" customHeight="1"/>
    <row r="2498" ht="20.25" customHeight="1"/>
    <row r="2499" ht="20.25" customHeight="1"/>
    <row r="2500" ht="20.25" customHeight="1"/>
    <row r="2501" ht="20.25" customHeight="1"/>
    <row r="2502" ht="20.25" customHeight="1"/>
    <row r="2503" ht="20.25" customHeight="1"/>
    <row r="2504" ht="20.25" customHeight="1"/>
    <row r="2505" ht="20.25" customHeight="1"/>
    <row r="2506" ht="20.25" customHeight="1"/>
    <row r="2507" ht="20.25" customHeight="1"/>
    <row r="2508" ht="20.25" customHeight="1"/>
    <row r="2509" ht="20.25" customHeight="1"/>
    <row r="2510" ht="20.25" customHeight="1"/>
    <row r="2511" ht="20.25" customHeight="1"/>
    <row r="2512" ht="20.25" customHeight="1"/>
    <row r="2513" ht="20.25" customHeight="1"/>
    <row r="2514" ht="20.25" customHeight="1"/>
    <row r="2515" ht="20.25" customHeight="1"/>
    <row r="2516" ht="20.25" customHeight="1"/>
    <row r="2517" ht="20.25" customHeight="1"/>
    <row r="2518" ht="20.25" customHeight="1"/>
    <row r="2519" ht="20.25" customHeight="1"/>
    <row r="2520" ht="20.25" customHeight="1"/>
    <row r="2521" ht="20.25" customHeight="1"/>
    <row r="2522" ht="20.25" customHeight="1"/>
    <row r="2523" ht="20.25" customHeight="1"/>
    <row r="2524" ht="20.25" customHeight="1"/>
    <row r="2525" ht="20.25" customHeight="1"/>
    <row r="2526" ht="20.25" customHeight="1"/>
    <row r="2527" ht="20.25" customHeight="1"/>
    <row r="2528" ht="20.25" customHeight="1"/>
    <row r="2529" ht="20.25" customHeight="1"/>
    <row r="2530" ht="20.25" customHeight="1"/>
    <row r="2531" ht="20.25" customHeight="1"/>
    <row r="2532" ht="20.25" customHeight="1"/>
    <row r="2533" ht="20.25" customHeight="1"/>
    <row r="2534" ht="20.25" customHeight="1"/>
    <row r="2535" ht="20.25" customHeight="1"/>
    <row r="2536" ht="20.25" customHeight="1"/>
    <row r="2537" ht="20.25" customHeight="1"/>
    <row r="2538" ht="20.25" customHeight="1"/>
    <row r="2539" ht="20.25" customHeight="1"/>
    <row r="2540" ht="20.25" customHeight="1"/>
    <row r="2541" ht="20.25" customHeight="1"/>
    <row r="2542" ht="20.25" customHeight="1"/>
    <row r="2543" ht="20.25" customHeight="1"/>
    <row r="2544" ht="20.25" customHeight="1"/>
    <row r="2545" ht="20.25" customHeight="1"/>
    <row r="2546" ht="20.25" customHeight="1"/>
    <row r="2547" ht="20.25" customHeight="1"/>
    <row r="2548" ht="20.25" customHeight="1"/>
    <row r="2549" ht="20.25" customHeight="1"/>
    <row r="2550" ht="20.25" customHeight="1"/>
    <row r="2551" ht="20.25" customHeight="1"/>
    <row r="2552" ht="20.25" customHeight="1"/>
    <row r="2553" ht="20.25" customHeight="1"/>
    <row r="2554" ht="20.25" customHeight="1"/>
    <row r="2555" ht="20.25" customHeight="1"/>
    <row r="2556" ht="20.25" customHeight="1"/>
    <row r="2557" ht="20.25" customHeight="1"/>
    <row r="2558" ht="20.25" customHeight="1"/>
    <row r="2559" ht="20.25" customHeight="1"/>
    <row r="2560" ht="20.25" customHeight="1"/>
    <row r="2561" ht="20.25" customHeight="1"/>
    <row r="2562" ht="20.25" customHeight="1"/>
    <row r="2563" ht="20.25" customHeight="1"/>
    <row r="2564" ht="20.25" customHeight="1"/>
    <row r="2565" ht="20.25" customHeight="1"/>
    <row r="2566" ht="20.25" customHeight="1"/>
    <row r="2567" ht="20.25" customHeight="1"/>
    <row r="2568" ht="20.25" customHeight="1"/>
    <row r="2569" ht="20.25" customHeight="1"/>
    <row r="2570" ht="20.25" customHeight="1"/>
    <row r="2571" ht="20.25" customHeight="1"/>
    <row r="2572" ht="20.25" customHeight="1"/>
    <row r="2573" ht="20.25" customHeight="1"/>
    <row r="2574" ht="20.25" customHeight="1"/>
    <row r="2575" ht="20.25" customHeight="1"/>
    <row r="2576" ht="20.25" customHeight="1"/>
    <row r="2577" ht="20.25" customHeight="1"/>
    <row r="2578" ht="20.25" customHeight="1"/>
    <row r="2579" ht="20.25" customHeight="1"/>
    <row r="2580" ht="20.25" customHeight="1"/>
    <row r="2581" ht="20.25" customHeight="1"/>
    <row r="2582" ht="20.25" customHeight="1"/>
    <row r="2583" ht="20.25" customHeight="1"/>
    <row r="2584" ht="20.25" customHeight="1"/>
    <row r="2585" ht="20.25" customHeight="1"/>
    <row r="2586" ht="20.25" customHeight="1"/>
    <row r="2587" ht="20.25" customHeight="1"/>
    <row r="2588" ht="20.25" customHeight="1"/>
    <row r="2589" ht="20.25" customHeight="1"/>
    <row r="2590" ht="20.25" customHeight="1"/>
    <row r="2591" ht="20.25" customHeight="1"/>
    <row r="2592" ht="20.25" customHeight="1"/>
    <row r="2593" ht="20.25" customHeight="1"/>
    <row r="2594" ht="20.25" customHeight="1"/>
    <row r="2595" ht="20.25" customHeight="1"/>
    <row r="2596" ht="20.25" customHeight="1"/>
    <row r="2597" ht="20.25" customHeight="1"/>
    <row r="2598" ht="20.25" customHeight="1"/>
    <row r="2599" ht="20.25" customHeight="1"/>
    <row r="2600" ht="20.25" customHeight="1"/>
    <row r="2601" ht="20.25" customHeight="1"/>
    <row r="2602" ht="20.25" customHeight="1"/>
    <row r="2603" ht="20.25" customHeight="1"/>
    <row r="2604" ht="20.25" customHeight="1"/>
    <row r="2605" ht="20.25" customHeight="1"/>
    <row r="2606" ht="20.25" customHeight="1"/>
    <row r="2607" ht="20.25" customHeight="1"/>
    <row r="2608" ht="20.25" customHeight="1"/>
    <row r="2609" ht="20.25" customHeight="1"/>
    <row r="2610" ht="20.25" customHeight="1"/>
    <row r="2611" ht="20.25" customHeight="1"/>
    <row r="2612" ht="20.25" customHeight="1"/>
    <row r="2613" ht="20.25" customHeight="1"/>
    <row r="2614" ht="20.25" customHeight="1"/>
    <row r="2615" ht="20.25" customHeight="1"/>
    <row r="2616" ht="20.25" customHeight="1"/>
    <row r="2617" ht="20.25" customHeight="1"/>
    <row r="2618" ht="20.25" customHeight="1"/>
    <row r="2619" ht="20.25" customHeight="1"/>
    <row r="2620" ht="20.25" customHeight="1"/>
    <row r="2621" ht="20.25" customHeight="1"/>
    <row r="2622" ht="20.25" customHeight="1"/>
    <row r="2623" ht="20.25" customHeight="1"/>
    <row r="2624" ht="20.25" customHeight="1"/>
    <row r="2625" ht="20.25" customHeight="1"/>
    <row r="2626" ht="20.25" customHeight="1"/>
    <row r="2627" ht="20.25" customHeight="1"/>
    <row r="2628" ht="20.25" customHeight="1"/>
    <row r="2629" ht="20.25" customHeight="1"/>
    <row r="2630" ht="20.25" customHeight="1"/>
    <row r="2631" ht="20.25" customHeight="1"/>
    <row r="2632" ht="20.25" customHeight="1"/>
    <row r="2633" ht="20.25" customHeight="1"/>
    <row r="2634" ht="20.25" customHeight="1"/>
    <row r="2635" ht="20.25" customHeight="1"/>
    <row r="2636" ht="20.25" customHeight="1"/>
    <row r="2637" ht="20.25" customHeight="1"/>
    <row r="2638" ht="20.25" customHeight="1"/>
    <row r="2639" ht="20.25" customHeight="1"/>
    <row r="2640" ht="20.25" customHeight="1"/>
    <row r="2641" ht="20.25" customHeight="1"/>
    <row r="2642" ht="20.25" customHeight="1"/>
    <row r="2643" ht="20.25" customHeight="1"/>
    <row r="2644" ht="20.25" customHeight="1"/>
    <row r="2645" ht="20.25" customHeight="1"/>
    <row r="2646" ht="20.25" customHeight="1"/>
    <row r="2647" ht="20.25" customHeight="1"/>
    <row r="2648" ht="20.25" customHeight="1"/>
    <row r="2649" ht="20.25" customHeight="1"/>
    <row r="2650" ht="20.25" customHeight="1"/>
    <row r="2651" ht="20.25" customHeight="1"/>
    <row r="2652" ht="20.25" customHeight="1"/>
    <row r="2653" ht="20.25" customHeight="1"/>
    <row r="2654" ht="20.25" customHeight="1"/>
    <row r="2655" ht="20.25" customHeight="1"/>
    <row r="2656" ht="20.25" customHeight="1"/>
    <row r="2657" ht="20.25" customHeight="1"/>
    <row r="2658" ht="20.25" customHeight="1"/>
    <row r="2659" ht="20.25" customHeight="1"/>
    <row r="2660" ht="20.25" customHeight="1"/>
    <row r="2661" ht="20.25" customHeight="1"/>
    <row r="2662" ht="20.25" customHeight="1"/>
    <row r="2663" ht="20.25" customHeight="1"/>
    <row r="2664" ht="20.25" customHeight="1"/>
    <row r="2665" ht="20.25" customHeight="1"/>
    <row r="2666" ht="20.25" customHeight="1"/>
    <row r="2667" ht="20.25" customHeight="1"/>
    <row r="2668" ht="20.25" customHeight="1"/>
    <row r="2669" ht="20.25" customHeight="1"/>
    <row r="2670" ht="20.25" customHeight="1"/>
    <row r="2671" ht="20.25" customHeight="1"/>
    <row r="2672" ht="20.25" customHeight="1"/>
    <row r="2673" ht="20.25" customHeight="1"/>
    <row r="2674" ht="20.25" customHeight="1"/>
    <row r="2675" ht="20.25" customHeight="1"/>
    <row r="2676" ht="20.25" customHeight="1"/>
    <row r="2677" ht="20.25" customHeight="1"/>
    <row r="2678" ht="20.25" customHeight="1"/>
    <row r="2679" ht="20.25" customHeight="1"/>
    <row r="2680" ht="20.25" customHeight="1"/>
    <row r="2681" ht="20.25" customHeight="1"/>
    <row r="2682" ht="20.25" customHeight="1"/>
    <row r="2683" ht="20.25" customHeight="1"/>
    <row r="2684" ht="20.25" customHeight="1"/>
    <row r="2685" ht="20.25" customHeight="1"/>
    <row r="2686" ht="20.25" customHeight="1"/>
    <row r="2687" ht="20.25" customHeight="1"/>
    <row r="2688" ht="20.25" customHeight="1"/>
    <row r="2689" ht="20.25" customHeight="1"/>
    <row r="2690" ht="20.25" customHeight="1"/>
    <row r="2691" ht="20.25" customHeight="1"/>
    <row r="2692" ht="20.25" customHeight="1"/>
    <row r="2693" ht="20.25" customHeight="1"/>
    <row r="2694" ht="20.25" customHeight="1"/>
    <row r="2695" ht="20.25" customHeight="1"/>
    <row r="2696" ht="20.25" customHeight="1"/>
    <row r="2697" ht="20.25" customHeight="1"/>
    <row r="2698" ht="20.25" customHeight="1"/>
    <row r="2699" ht="20.25" customHeight="1"/>
    <row r="2700" ht="20.25" customHeight="1"/>
    <row r="2701" ht="20.25" customHeight="1"/>
  </sheetData>
  <sheetProtection/>
  <dataValidations count="2">
    <dataValidation type="whole" operator="equal" allowBlank="1" showErrorMessage="1" errorTitle="ESTIMADO SHREK:" error="El balance en materia penal juvenil no coincide con el dato digitado." sqref="F25 F28 F15 F21 F46">
      <formula1>B25+C25+D25-E25</formula1>
    </dataValidation>
    <dataValidation operator="equal" allowBlank="1" showErrorMessage="1" errorTitle="ESTIMADO SHREK:" error="El balance en materia penal juvenil no coincide con el dato digitado." sqref="B46 B34:L34 B25 B15 B21 B28 B42:L42"/>
  </dataValidations>
  <printOptions horizontalCentered="1" verticalCentered="1"/>
  <pageMargins left="0" right="0" top="0" bottom="0" header="0.5118055555555556" footer="0.5118055555555556"/>
  <pageSetup horizontalDpi="300" verticalDpi="300" orientation="landscape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53" zoomScaleNormal="53" zoomScaleSheetLayoutView="55" zoomScalePageLayoutView="0" workbookViewId="0" topLeftCell="A1">
      <pane ySplit="7" topLeftCell="BM8" activePane="bottomLeft" state="frozen"/>
      <selection pane="topLeft" activeCell="A1" sqref="A1:IV1"/>
      <selection pane="bottomLeft" activeCell="T46" sqref="T46"/>
    </sheetView>
  </sheetViews>
  <sheetFormatPr defaultColWidth="23.140625" defaultRowHeight="12.75"/>
  <cols>
    <col min="1" max="1" width="76.421875" style="65" customWidth="1"/>
    <col min="2" max="2" width="14.140625" style="65" customWidth="1"/>
    <col min="3" max="3" width="15.421875" style="65" customWidth="1"/>
    <col min="4" max="4" width="16.140625" style="65" customWidth="1"/>
    <col min="5" max="5" width="20.140625" style="65" customWidth="1"/>
    <col min="6" max="6" width="19.421875" style="65" customWidth="1"/>
    <col min="7" max="7" width="19.8515625" style="65" customWidth="1"/>
    <col min="8" max="8" width="16.140625" style="65" customWidth="1"/>
    <col min="9" max="9" width="17.28125" style="65" customWidth="1"/>
    <col min="10" max="10" width="18.421875" style="65" customWidth="1"/>
    <col min="11" max="11" width="18.7109375" style="65" bestFit="1" customWidth="1"/>
    <col min="12" max="12" width="16.28125" style="65" customWidth="1"/>
    <col min="13" max="13" width="20.00390625" style="65" customWidth="1"/>
    <col min="14" max="14" width="17.00390625" style="65" customWidth="1"/>
    <col min="15" max="15" width="16.28125" style="65" customWidth="1"/>
    <col min="16" max="16" width="17.421875" style="65" customWidth="1"/>
    <col min="17" max="16384" width="23.140625" style="65" customWidth="1"/>
  </cols>
  <sheetData>
    <row r="1" spans="1:16" ht="20.25" customHeight="1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3"/>
    </row>
    <row r="2" spans="1:16" ht="20.25" customHeight="1">
      <c r="A2" s="6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5">
      <c r="A3" s="131" t="s">
        <v>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0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2"/>
      <c r="P4" s="126"/>
    </row>
    <row r="5" spans="1:16" ht="20.25" customHeight="1">
      <c r="A5" s="132"/>
      <c r="B5" s="132"/>
      <c r="C5" s="133" t="s">
        <v>377</v>
      </c>
      <c r="D5" s="134"/>
      <c r="E5" s="134"/>
      <c r="F5" s="134"/>
      <c r="G5" s="134"/>
      <c r="H5" s="134"/>
      <c r="I5" s="135"/>
      <c r="J5" s="134"/>
      <c r="K5" s="134"/>
      <c r="L5" s="135"/>
      <c r="M5" s="134"/>
      <c r="N5" s="135"/>
      <c r="O5" s="134"/>
      <c r="P5" s="134"/>
    </row>
    <row r="6" spans="1:16" ht="20.25" customHeight="1">
      <c r="A6" s="136" t="s">
        <v>346</v>
      </c>
      <c r="B6" s="136" t="s">
        <v>353</v>
      </c>
      <c r="C6" s="105" t="s">
        <v>378</v>
      </c>
      <c r="D6" s="106" t="s">
        <v>387</v>
      </c>
      <c r="E6" s="106" t="s">
        <v>433</v>
      </c>
      <c r="F6" s="106" t="s">
        <v>434</v>
      </c>
      <c r="G6" s="106" t="s">
        <v>434</v>
      </c>
      <c r="H6" s="137" t="s">
        <v>379</v>
      </c>
      <c r="I6" s="95"/>
      <c r="J6" s="105" t="s">
        <v>381</v>
      </c>
      <c r="K6" s="137" t="s">
        <v>387</v>
      </c>
      <c r="L6" s="95"/>
      <c r="M6" s="102" t="s">
        <v>383</v>
      </c>
      <c r="N6" s="95"/>
      <c r="O6" s="105" t="s">
        <v>385</v>
      </c>
      <c r="P6" s="137" t="s">
        <v>386</v>
      </c>
    </row>
    <row r="7" spans="1:16" ht="20.25" customHeight="1">
      <c r="A7" s="138"/>
      <c r="B7" s="138"/>
      <c r="C7" s="139" t="s">
        <v>388</v>
      </c>
      <c r="D7" s="140" t="s">
        <v>389</v>
      </c>
      <c r="E7" s="140" t="s">
        <v>435</v>
      </c>
      <c r="F7" s="140" t="s">
        <v>390</v>
      </c>
      <c r="G7" s="140" t="s">
        <v>396</v>
      </c>
      <c r="H7" s="141" t="s">
        <v>391</v>
      </c>
      <c r="I7" s="142" t="s">
        <v>380</v>
      </c>
      <c r="J7" s="139" t="s">
        <v>392</v>
      </c>
      <c r="K7" s="141" t="s">
        <v>355</v>
      </c>
      <c r="L7" s="142" t="s">
        <v>382</v>
      </c>
      <c r="M7" s="143" t="s">
        <v>393</v>
      </c>
      <c r="N7" s="142" t="s">
        <v>384</v>
      </c>
      <c r="O7" s="139" t="s">
        <v>394</v>
      </c>
      <c r="P7" s="141" t="s">
        <v>395</v>
      </c>
    </row>
    <row r="8" spans="1:16" ht="20.25" customHeight="1">
      <c r="A8" s="129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1:16" ht="20.25" customHeight="1">
      <c r="A9" s="72" t="s">
        <v>356</v>
      </c>
      <c r="B9" s="73">
        <f>SUM(B11,B15,B18,B21,B25,B29,B32,B36,B40,B44,B48,B53,B56)</f>
        <v>14254</v>
      </c>
      <c r="C9" s="73">
        <f aca="true" t="shared" si="0" ref="C9:P9">SUM(C11,C15,C18,C21,C25,C29,C32,C36,C40,C44,C48,C53,C56)</f>
        <v>6774</v>
      </c>
      <c r="D9" s="73">
        <f t="shared" si="0"/>
        <v>2154</v>
      </c>
      <c r="E9" s="73">
        <f t="shared" si="0"/>
        <v>63</v>
      </c>
      <c r="F9" s="73">
        <f t="shared" si="0"/>
        <v>776</v>
      </c>
      <c r="G9" s="73">
        <f t="shared" si="0"/>
        <v>1404</v>
      </c>
      <c r="H9" s="73">
        <f t="shared" si="0"/>
        <v>378</v>
      </c>
      <c r="I9" s="73">
        <f t="shared" si="0"/>
        <v>592</v>
      </c>
      <c r="J9" s="73">
        <f t="shared" si="0"/>
        <v>151</v>
      </c>
      <c r="K9" s="73">
        <f t="shared" si="0"/>
        <v>55</v>
      </c>
      <c r="L9" s="73">
        <f t="shared" si="0"/>
        <v>436</v>
      </c>
      <c r="M9" s="73">
        <f t="shared" si="0"/>
        <v>544</v>
      </c>
      <c r="N9" s="73">
        <f t="shared" si="0"/>
        <v>171</v>
      </c>
      <c r="O9" s="73">
        <f t="shared" si="0"/>
        <v>440</v>
      </c>
      <c r="P9" s="74">
        <f t="shared" si="0"/>
        <v>316</v>
      </c>
    </row>
    <row r="10" spans="1:16" ht="20.25" customHeight="1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82"/>
    </row>
    <row r="11" spans="1:16" ht="20.25" customHeight="1">
      <c r="A11" s="72" t="s">
        <v>437</v>
      </c>
      <c r="B11" s="73">
        <f>SUM(B12:B13)</f>
        <v>4469</v>
      </c>
      <c r="C11" s="73">
        <f aca="true" t="shared" si="1" ref="C11:P11">SUM(C12:C13)</f>
        <v>2439</v>
      </c>
      <c r="D11" s="73">
        <f t="shared" si="1"/>
        <v>881</v>
      </c>
      <c r="E11" s="73">
        <f t="shared" si="1"/>
        <v>34</v>
      </c>
      <c r="F11" s="73">
        <f t="shared" si="1"/>
        <v>172</v>
      </c>
      <c r="G11" s="73">
        <f t="shared" si="1"/>
        <v>452</v>
      </c>
      <c r="H11" s="73">
        <f t="shared" si="1"/>
        <v>116</v>
      </c>
      <c r="I11" s="73">
        <f t="shared" si="1"/>
        <v>243</v>
      </c>
      <c r="J11" s="73">
        <f t="shared" si="1"/>
        <v>39</v>
      </c>
      <c r="K11" s="73">
        <f t="shared" si="1"/>
        <v>0</v>
      </c>
      <c r="L11" s="73">
        <f t="shared" si="1"/>
        <v>0</v>
      </c>
      <c r="M11" s="73">
        <f t="shared" si="1"/>
        <v>5</v>
      </c>
      <c r="N11" s="73">
        <f t="shared" si="1"/>
        <v>0</v>
      </c>
      <c r="O11" s="73">
        <f t="shared" si="1"/>
        <v>1</v>
      </c>
      <c r="P11" s="74">
        <f t="shared" si="1"/>
        <v>87</v>
      </c>
    </row>
    <row r="12" spans="1:16" s="66" customFormat="1" ht="20.25" customHeight="1">
      <c r="A12" s="75" t="s">
        <v>357</v>
      </c>
      <c r="B12" s="77">
        <f>SUM(C12:P12)</f>
        <v>4388</v>
      </c>
      <c r="C12" s="77">
        <v>2388</v>
      </c>
      <c r="D12" s="77">
        <v>879</v>
      </c>
      <c r="E12" s="77">
        <v>32</v>
      </c>
      <c r="F12" s="77">
        <v>171</v>
      </c>
      <c r="G12" s="77">
        <v>450</v>
      </c>
      <c r="H12" s="77">
        <v>116</v>
      </c>
      <c r="I12" s="77">
        <v>243</v>
      </c>
      <c r="J12" s="77">
        <v>39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8">
        <v>70</v>
      </c>
    </row>
    <row r="13" spans="1:16" s="66" customFormat="1" ht="20.25" customHeight="1">
      <c r="A13" s="75" t="s">
        <v>329</v>
      </c>
      <c r="B13" s="77">
        <f>SUM(C13:P13)</f>
        <v>81</v>
      </c>
      <c r="C13" s="77">
        <v>51</v>
      </c>
      <c r="D13" s="77">
        <v>2</v>
      </c>
      <c r="E13" s="77">
        <v>2</v>
      </c>
      <c r="F13" s="77">
        <v>1</v>
      </c>
      <c r="G13" s="77">
        <v>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5</v>
      </c>
      <c r="N13" s="77">
        <v>0</v>
      </c>
      <c r="O13" s="77">
        <v>1</v>
      </c>
      <c r="P13" s="78">
        <v>17</v>
      </c>
    </row>
    <row r="14" spans="1:16" s="66" customFormat="1" ht="20.25" customHeight="1">
      <c r="A14" s="75"/>
      <c r="B14" s="77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82"/>
    </row>
    <row r="15" spans="1:16" s="66" customFormat="1" ht="20.25" customHeight="1">
      <c r="A15" s="72" t="s">
        <v>438</v>
      </c>
      <c r="B15" s="79">
        <f>SUM(B16)</f>
        <v>763</v>
      </c>
      <c r="C15" s="79">
        <f aca="true" t="shared" si="2" ref="C15:P15">SUM(C16)</f>
        <v>262</v>
      </c>
      <c r="D15" s="79">
        <f t="shared" si="2"/>
        <v>90</v>
      </c>
      <c r="E15" s="79">
        <f t="shared" si="2"/>
        <v>0</v>
      </c>
      <c r="F15" s="79">
        <f t="shared" si="2"/>
        <v>61</v>
      </c>
      <c r="G15" s="79">
        <f t="shared" si="2"/>
        <v>23</v>
      </c>
      <c r="H15" s="79">
        <f t="shared" si="2"/>
        <v>28</v>
      </c>
      <c r="I15" s="79">
        <f t="shared" si="2"/>
        <v>62</v>
      </c>
      <c r="J15" s="79">
        <f t="shared" si="2"/>
        <v>9</v>
      </c>
      <c r="K15" s="79">
        <f t="shared" si="2"/>
        <v>0</v>
      </c>
      <c r="L15" s="79">
        <f t="shared" si="2"/>
        <v>64</v>
      </c>
      <c r="M15" s="79">
        <f t="shared" si="2"/>
        <v>65</v>
      </c>
      <c r="N15" s="79">
        <f t="shared" si="2"/>
        <v>27</v>
      </c>
      <c r="O15" s="79">
        <f t="shared" si="2"/>
        <v>72</v>
      </c>
      <c r="P15" s="80">
        <f t="shared" si="2"/>
        <v>0</v>
      </c>
    </row>
    <row r="16" spans="1:16" ht="20.25" customHeight="1">
      <c r="A16" s="75" t="s">
        <v>309</v>
      </c>
      <c r="B16" s="77">
        <f>SUM(C16:P16)</f>
        <v>763</v>
      </c>
      <c r="C16" s="77">
        <v>262</v>
      </c>
      <c r="D16" s="77">
        <v>90</v>
      </c>
      <c r="E16" s="77">
        <v>0</v>
      </c>
      <c r="F16" s="77">
        <v>61</v>
      </c>
      <c r="G16" s="77">
        <v>23</v>
      </c>
      <c r="H16" s="77">
        <v>28</v>
      </c>
      <c r="I16" s="77">
        <v>62</v>
      </c>
      <c r="J16" s="77">
        <v>9</v>
      </c>
      <c r="K16" s="77">
        <v>0</v>
      </c>
      <c r="L16" s="77">
        <v>64</v>
      </c>
      <c r="M16" s="77">
        <v>65</v>
      </c>
      <c r="N16" s="77">
        <v>27</v>
      </c>
      <c r="O16" s="77">
        <v>72</v>
      </c>
      <c r="P16" s="78">
        <v>0</v>
      </c>
    </row>
    <row r="17" spans="1:16" ht="20.25" customHeight="1">
      <c r="A17" s="7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spans="1:16" s="66" customFormat="1" ht="20.25" customHeight="1">
      <c r="A18" s="72" t="s">
        <v>294</v>
      </c>
      <c r="B18" s="79">
        <f>SUM(B19)</f>
        <v>652</v>
      </c>
      <c r="C18" s="79">
        <f aca="true" t="shared" si="3" ref="C18:P18">SUM(C19)</f>
        <v>368</v>
      </c>
      <c r="D18" s="79">
        <f t="shared" si="3"/>
        <v>63</v>
      </c>
      <c r="E18" s="79">
        <f t="shared" si="3"/>
        <v>0</v>
      </c>
      <c r="F18" s="79">
        <f t="shared" si="3"/>
        <v>0</v>
      </c>
      <c r="G18" s="79">
        <f t="shared" si="3"/>
        <v>69</v>
      </c>
      <c r="H18" s="79">
        <f t="shared" si="3"/>
        <v>18</v>
      </c>
      <c r="I18" s="79">
        <f t="shared" si="3"/>
        <v>12</v>
      </c>
      <c r="J18" s="79">
        <f t="shared" si="3"/>
        <v>0</v>
      </c>
      <c r="K18" s="79">
        <f t="shared" si="3"/>
        <v>35</v>
      </c>
      <c r="L18" s="79">
        <f t="shared" si="3"/>
        <v>58</v>
      </c>
      <c r="M18" s="79">
        <f t="shared" si="3"/>
        <v>1</v>
      </c>
      <c r="N18" s="79">
        <f t="shared" si="3"/>
        <v>21</v>
      </c>
      <c r="O18" s="79">
        <f t="shared" si="3"/>
        <v>0</v>
      </c>
      <c r="P18" s="80">
        <f t="shared" si="3"/>
        <v>7</v>
      </c>
    </row>
    <row r="19" spans="1:16" s="66" customFormat="1" ht="20.25" customHeight="1">
      <c r="A19" s="75" t="s">
        <v>310</v>
      </c>
      <c r="B19" s="77">
        <f>SUM(C19:P19)</f>
        <v>652</v>
      </c>
      <c r="C19" s="77">
        <v>368</v>
      </c>
      <c r="D19" s="77">
        <v>63</v>
      </c>
      <c r="E19" s="77">
        <v>0</v>
      </c>
      <c r="F19" s="77">
        <v>0</v>
      </c>
      <c r="G19" s="77">
        <v>69</v>
      </c>
      <c r="H19" s="77">
        <v>18</v>
      </c>
      <c r="I19" s="77">
        <v>12</v>
      </c>
      <c r="J19" s="77">
        <v>0</v>
      </c>
      <c r="K19" s="77">
        <v>35</v>
      </c>
      <c r="L19" s="77">
        <v>58</v>
      </c>
      <c r="M19" s="77">
        <v>1</v>
      </c>
      <c r="N19" s="77">
        <v>21</v>
      </c>
      <c r="O19" s="77">
        <v>0</v>
      </c>
      <c r="P19" s="78">
        <v>7</v>
      </c>
    </row>
    <row r="20" spans="1:16" s="66" customFormat="1" ht="20.25" customHeight="1">
      <c r="A20" s="7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spans="1:16" ht="20.25" customHeight="1">
      <c r="A21" s="72" t="s">
        <v>295</v>
      </c>
      <c r="B21" s="79">
        <f>SUM(B22:B23)</f>
        <v>483</v>
      </c>
      <c r="C21" s="79">
        <f aca="true" t="shared" si="4" ref="C21:P21">SUM(C22:C23)</f>
        <v>207</v>
      </c>
      <c r="D21" s="79">
        <f t="shared" si="4"/>
        <v>46</v>
      </c>
      <c r="E21" s="79">
        <f t="shared" si="4"/>
        <v>0</v>
      </c>
      <c r="F21" s="79">
        <f t="shared" si="4"/>
        <v>63</v>
      </c>
      <c r="G21" s="79">
        <f t="shared" si="4"/>
        <v>39</v>
      </c>
      <c r="H21" s="79">
        <f t="shared" si="4"/>
        <v>22</v>
      </c>
      <c r="I21" s="79">
        <f t="shared" si="4"/>
        <v>17</v>
      </c>
      <c r="J21" s="79">
        <f t="shared" si="4"/>
        <v>3</v>
      </c>
      <c r="K21" s="79">
        <f t="shared" si="4"/>
        <v>2</v>
      </c>
      <c r="L21" s="79">
        <f t="shared" si="4"/>
        <v>15</v>
      </c>
      <c r="M21" s="79">
        <f t="shared" si="4"/>
        <v>32</v>
      </c>
      <c r="N21" s="79">
        <f t="shared" si="4"/>
        <v>1</v>
      </c>
      <c r="O21" s="79">
        <f t="shared" si="4"/>
        <v>25</v>
      </c>
      <c r="P21" s="80">
        <f t="shared" si="4"/>
        <v>11</v>
      </c>
    </row>
    <row r="22" spans="1:16" ht="20.25" customHeight="1">
      <c r="A22" s="75" t="s">
        <v>311</v>
      </c>
      <c r="B22" s="77">
        <f>SUM(C22:P22)</f>
        <v>250</v>
      </c>
      <c r="C22" s="77">
        <v>102</v>
      </c>
      <c r="D22" s="77">
        <v>28</v>
      </c>
      <c r="E22" s="77">
        <v>0</v>
      </c>
      <c r="F22" s="77">
        <v>30</v>
      </c>
      <c r="G22" s="77">
        <v>17</v>
      </c>
      <c r="H22" s="77">
        <v>8</v>
      </c>
      <c r="I22" s="77">
        <v>7</v>
      </c>
      <c r="J22" s="77">
        <v>1</v>
      </c>
      <c r="K22" s="77">
        <v>2</v>
      </c>
      <c r="L22" s="77">
        <v>11</v>
      </c>
      <c r="M22" s="77">
        <v>20</v>
      </c>
      <c r="N22" s="77">
        <v>0</v>
      </c>
      <c r="O22" s="77">
        <v>21</v>
      </c>
      <c r="P22" s="78">
        <v>3</v>
      </c>
    </row>
    <row r="23" spans="1:16" s="66" customFormat="1" ht="20.25" customHeight="1">
      <c r="A23" s="75" t="s">
        <v>312</v>
      </c>
      <c r="B23" s="77">
        <f>SUM(C23:P23)</f>
        <v>233</v>
      </c>
      <c r="C23" s="77">
        <v>105</v>
      </c>
      <c r="D23" s="77">
        <v>18</v>
      </c>
      <c r="E23" s="77">
        <v>0</v>
      </c>
      <c r="F23" s="77">
        <v>33</v>
      </c>
      <c r="G23" s="77">
        <v>22</v>
      </c>
      <c r="H23" s="77">
        <v>14</v>
      </c>
      <c r="I23" s="77">
        <v>10</v>
      </c>
      <c r="J23" s="77">
        <v>2</v>
      </c>
      <c r="K23" s="77">
        <v>0</v>
      </c>
      <c r="L23" s="77">
        <v>4</v>
      </c>
      <c r="M23" s="77">
        <v>12</v>
      </c>
      <c r="N23" s="77">
        <v>1</v>
      </c>
      <c r="O23" s="77">
        <v>4</v>
      </c>
      <c r="P23" s="78">
        <v>8</v>
      </c>
    </row>
    <row r="24" spans="1:16" s="66" customFormat="1" ht="20.25" customHeight="1">
      <c r="A24" s="75"/>
      <c r="B24" s="77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2"/>
    </row>
    <row r="25" spans="1:16" ht="20.25" customHeight="1">
      <c r="A25" s="72" t="s">
        <v>296</v>
      </c>
      <c r="B25" s="79">
        <f>SUM(B26:B27)</f>
        <v>1692</v>
      </c>
      <c r="C25" s="79">
        <f aca="true" t="shared" si="5" ref="C25:P25">SUM(C26:C27)</f>
        <v>669</v>
      </c>
      <c r="D25" s="79">
        <f t="shared" si="5"/>
        <v>345</v>
      </c>
      <c r="E25" s="79">
        <f t="shared" si="5"/>
        <v>3</v>
      </c>
      <c r="F25" s="79">
        <f t="shared" si="5"/>
        <v>85</v>
      </c>
      <c r="G25" s="79">
        <f t="shared" si="5"/>
        <v>70</v>
      </c>
      <c r="H25" s="79">
        <f t="shared" si="5"/>
        <v>76</v>
      </c>
      <c r="I25" s="79">
        <f t="shared" si="5"/>
        <v>36</v>
      </c>
      <c r="J25" s="79">
        <f t="shared" si="5"/>
        <v>40</v>
      </c>
      <c r="K25" s="79">
        <f t="shared" si="5"/>
        <v>0</v>
      </c>
      <c r="L25" s="79">
        <f t="shared" si="5"/>
        <v>47</v>
      </c>
      <c r="M25" s="79">
        <f t="shared" si="5"/>
        <v>185</v>
      </c>
      <c r="N25" s="79">
        <f t="shared" si="5"/>
        <v>34</v>
      </c>
      <c r="O25" s="79">
        <f t="shared" si="5"/>
        <v>99</v>
      </c>
      <c r="P25" s="80">
        <f t="shared" si="5"/>
        <v>3</v>
      </c>
    </row>
    <row r="26" spans="1:16" s="66" customFormat="1" ht="20.25" customHeight="1">
      <c r="A26" s="75" t="s">
        <v>313</v>
      </c>
      <c r="B26" s="77">
        <f>SUM(C26:P26)</f>
        <v>1517</v>
      </c>
      <c r="C26" s="77">
        <v>570</v>
      </c>
      <c r="D26" s="77">
        <v>294</v>
      </c>
      <c r="E26" s="77">
        <v>0</v>
      </c>
      <c r="F26" s="77">
        <v>85</v>
      </c>
      <c r="G26" s="77">
        <v>69</v>
      </c>
      <c r="H26" s="77">
        <v>66</v>
      </c>
      <c r="I26" s="77">
        <v>33</v>
      </c>
      <c r="J26" s="77">
        <v>35</v>
      </c>
      <c r="K26" s="77">
        <v>0</v>
      </c>
      <c r="L26" s="77">
        <v>47</v>
      </c>
      <c r="M26" s="77">
        <v>185</v>
      </c>
      <c r="N26" s="77">
        <v>34</v>
      </c>
      <c r="O26" s="77">
        <v>99</v>
      </c>
      <c r="P26" s="78">
        <v>0</v>
      </c>
    </row>
    <row r="27" spans="1:16" s="66" customFormat="1" ht="20.25" customHeight="1">
      <c r="A27" s="75" t="s">
        <v>314</v>
      </c>
      <c r="B27" s="77">
        <f>SUM(C27:P27)</f>
        <v>175</v>
      </c>
      <c r="C27" s="77">
        <v>99</v>
      </c>
      <c r="D27" s="77">
        <v>51</v>
      </c>
      <c r="E27" s="77">
        <v>3</v>
      </c>
      <c r="F27" s="77">
        <v>0</v>
      </c>
      <c r="G27" s="77">
        <v>1</v>
      </c>
      <c r="H27" s="77">
        <v>10</v>
      </c>
      <c r="I27" s="77">
        <v>3</v>
      </c>
      <c r="J27" s="77">
        <v>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8">
        <v>3</v>
      </c>
    </row>
    <row r="28" spans="1:16" ht="20.25" customHeight="1">
      <c r="A28" s="75"/>
      <c r="B28" s="7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82"/>
    </row>
    <row r="29" spans="1:16" ht="20.25" customHeight="1">
      <c r="A29" s="72" t="s">
        <v>297</v>
      </c>
      <c r="B29" s="79">
        <f>SUM(B30)</f>
        <v>1007</v>
      </c>
      <c r="C29" s="79">
        <f aca="true" t="shared" si="6" ref="C29:P29">SUM(C30)</f>
        <v>356</v>
      </c>
      <c r="D29" s="79">
        <f t="shared" si="6"/>
        <v>127</v>
      </c>
      <c r="E29" s="79">
        <f t="shared" si="6"/>
        <v>0</v>
      </c>
      <c r="F29" s="79">
        <f t="shared" si="6"/>
        <v>20</v>
      </c>
      <c r="G29" s="79">
        <f t="shared" si="6"/>
        <v>33</v>
      </c>
      <c r="H29" s="79">
        <f t="shared" si="6"/>
        <v>13</v>
      </c>
      <c r="I29" s="79">
        <f t="shared" si="6"/>
        <v>46</v>
      </c>
      <c r="J29" s="79">
        <f t="shared" si="6"/>
        <v>5</v>
      </c>
      <c r="K29" s="79">
        <f t="shared" si="6"/>
        <v>3</v>
      </c>
      <c r="L29" s="79">
        <f t="shared" si="6"/>
        <v>142</v>
      </c>
      <c r="M29" s="79">
        <f t="shared" si="6"/>
        <v>114</v>
      </c>
      <c r="N29" s="79">
        <f t="shared" si="6"/>
        <v>52</v>
      </c>
      <c r="O29" s="79">
        <f t="shared" si="6"/>
        <v>52</v>
      </c>
      <c r="P29" s="80">
        <f t="shared" si="6"/>
        <v>44</v>
      </c>
    </row>
    <row r="30" spans="1:16" s="66" customFormat="1" ht="20.25" customHeight="1">
      <c r="A30" s="75" t="s">
        <v>315</v>
      </c>
      <c r="B30" s="77">
        <f>SUM(C30:P30)</f>
        <v>1007</v>
      </c>
      <c r="C30" s="77">
        <v>356</v>
      </c>
      <c r="D30" s="77">
        <v>127</v>
      </c>
      <c r="E30" s="77">
        <v>0</v>
      </c>
      <c r="F30" s="77">
        <v>20</v>
      </c>
      <c r="G30" s="77">
        <v>33</v>
      </c>
      <c r="H30" s="77">
        <v>13</v>
      </c>
      <c r="I30" s="77">
        <v>46</v>
      </c>
      <c r="J30" s="77">
        <v>5</v>
      </c>
      <c r="K30" s="77">
        <v>3</v>
      </c>
      <c r="L30" s="77">
        <v>142</v>
      </c>
      <c r="M30" s="77">
        <v>114</v>
      </c>
      <c r="N30" s="77">
        <v>52</v>
      </c>
      <c r="O30" s="77">
        <v>52</v>
      </c>
      <c r="P30" s="78">
        <v>44</v>
      </c>
    </row>
    <row r="31" spans="1:16" s="66" customFormat="1" ht="20.25" customHeight="1">
      <c r="A31" s="75"/>
      <c r="B31" s="77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82"/>
    </row>
    <row r="32" spans="1:16" s="66" customFormat="1" ht="20.25" customHeight="1">
      <c r="A32" s="72" t="s">
        <v>298</v>
      </c>
      <c r="B32" s="79">
        <f>SUM(B33:B34)</f>
        <v>793</v>
      </c>
      <c r="C32" s="79">
        <f aca="true" t="shared" si="7" ref="C32:P32">SUM(C33:C34)</f>
        <v>355</v>
      </c>
      <c r="D32" s="79">
        <f t="shared" si="7"/>
        <v>166</v>
      </c>
      <c r="E32" s="79">
        <f t="shared" si="7"/>
        <v>0</v>
      </c>
      <c r="F32" s="79">
        <f t="shared" si="7"/>
        <v>5</v>
      </c>
      <c r="G32" s="79">
        <f t="shared" si="7"/>
        <v>13</v>
      </c>
      <c r="H32" s="79">
        <f t="shared" si="7"/>
        <v>29</v>
      </c>
      <c r="I32" s="79">
        <f t="shared" si="7"/>
        <v>8</v>
      </c>
      <c r="J32" s="79">
        <f t="shared" si="7"/>
        <v>18</v>
      </c>
      <c r="K32" s="79">
        <f t="shared" si="7"/>
        <v>1</v>
      </c>
      <c r="L32" s="79">
        <f t="shared" si="7"/>
        <v>26</v>
      </c>
      <c r="M32" s="79">
        <f t="shared" si="7"/>
        <v>47</v>
      </c>
      <c r="N32" s="79">
        <f t="shared" si="7"/>
        <v>12</v>
      </c>
      <c r="O32" s="79">
        <f t="shared" si="7"/>
        <v>79</v>
      </c>
      <c r="P32" s="80">
        <f t="shared" si="7"/>
        <v>34</v>
      </c>
    </row>
    <row r="33" spans="1:16" ht="20.25" customHeight="1">
      <c r="A33" s="75" t="s">
        <v>316</v>
      </c>
      <c r="B33" s="77">
        <f>SUM(C33:P33)</f>
        <v>501</v>
      </c>
      <c r="C33" s="77">
        <v>130</v>
      </c>
      <c r="D33" s="77">
        <v>146</v>
      </c>
      <c r="E33" s="77">
        <v>0</v>
      </c>
      <c r="F33" s="77">
        <v>0</v>
      </c>
      <c r="G33" s="77">
        <v>6</v>
      </c>
      <c r="H33" s="77">
        <v>27</v>
      </c>
      <c r="I33" s="77">
        <v>8</v>
      </c>
      <c r="J33" s="77">
        <v>9</v>
      </c>
      <c r="K33" s="77">
        <v>1</v>
      </c>
      <c r="L33" s="77">
        <v>23</v>
      </c>
      <c r="M33" s="77">
        <v>45</v>
      </c>
      <c r="N33" s="77">
        <v>9</v>
      </c>
      <c r="O33" s="77">
        <v>78</v>
      </c>
      <c r="P33" s="78">
        <v>19</v>
      </c>
    </row>
    <row r="34" spans="1:16" ht="20.25" customHeight="1">
      <c r="A34" s="81" t="s">
        <v>317</v>
      </c>
      <c r="B34" s="77">
        <f>SUM(C34:P34)</f>
        <v>292</v>
      </c>
      <c r="C34" s="77">
        <v>225</v>
      </c>
      <c r="D34" s="77">
        <v>20</v>
      </c>
      <c r="E34" s="77">
        <v>0</v>
      </c>
      <c r="F34" s="77">
        <v>5</v>
      </c>
      <c r="G34" s="77">
        <v>7</v>
      </c>
      <c r="H34" s="77">
        <v>2</v>
      </c>
      <c r="I34" s="77">
        <v>0</v>
      </c>
      <c r="J34" s="77">
        <v>9</v>
      </c>
      <c r="K34" s="77">
        <v>0</v>
      </c>
      <c r="L34" s="77">
        <v>3</v>
      </c>
      <c r="M34" s="77">
        <v>2</v>
      </c>
      <c r="N34" s="77">
        <v>3</v>
      </c>
      <c r="O34" s="77">
        <v>1</v>
      </c>
      <c r="P34" s="78">
        <v>15</v>
      </c>
    </row>
    <row r="35" spans="1:16" s="66" customFormat="1" ht="20.25" customHeight="1">
      <c r="A35" s="81"/>
      <c r="B35" s="7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82"/>
    </row>
    <row r="36" spans="1:16" s="66" customFormat="1" ht="20.25" customHeight="1">
      <c r="A36" s="72" t="s">
        <v>299</v>
      </c>
      <c r="B36" s="79">
        <f>SUM(B37:B38)</f>
        <v>353</v>
      </c>
      <c r="C36" s="79">
        <f aca="true" t="shared" si="8" ref="C36:P36">SUM(C37:C38)</f>
        <v>209</v>
      </c>
      <c r="D36" s="79">
        <f t="shared" si="8"/>
        <v>40</v>
      </c>
      <c r="E36" s="79">
        <f t="shared" si="8"/>
        <v>21</v>
      </c>
      <c r="F36" s="79">
        <f t="shared" si="8"/>
        <v>16</v>
      </c>
      <c r="G36" s="79">
        <f t="shared" si="8"/>
        <v>29</v>
      </c>
      <c r="H36" s="79">
        <f t="shared" si="8"/>
        <v>8</v>
      </c>
      <c r="I36" s="79">
        <f t="shared" si="8"/>
        <v>0</v>
      </c>
      <c r="J36" s="79">
        <f t="shared" si="8"/>
        <v>3</v>
      </c>
      <c r="K36" s="79">
        <f t="shared" si="8"/>
        <v>3</v>
      </c>
      <c r="L36" s="79">
        <f t="shared" si="8"/>
        <v>0</v>
      </c>
      <c r="M36" s="79">
        <f t="shared" si="8"/>
        <v>1</v>
      </c>
      <c r="N36" s="79">
        <f t="shared" si="8"/>
        <v>0</v>
      </c>
      <c r="O36" s="79">
        <f t="shared" si="8"/>
        <v>12</v>
      </c>
      <c r="P36" s="80">
        <f t="shared" si="8"/>
        <v>11</v>
      </c>
    </row>
    <row r="37" spans="1:16" s="66" customFormat="1" ht="20.25" customHeight="1">
      <c r="A37" s="75" t="s">
        <v>318</v>
      </c>
      <c r="B37" s="77">
        <f>SUM(C37:P37)</f>
        <v>227</v>
      </c>
      <c r="C37" s="77">
        <v>142</v>
      </c>
      <c r="D37" s="77">
        <v>29</v>
      </c>
      <c r="E37" s="77">
        <v>19</v>
      </c>
      <c r="F37" s="77">
        <v>1</v>
      </c>
      <c r="G37" s="77">
        <v>15</v>
      </c>
      <c r="H37" s="77">
        <v>5</v>
      </c>
      <c r="I37" s="77">
        <v>0</v>
      </c>
      <c r="J37" s="77">
        <v>3</v>
      </c>
      <c r="K37" s="77">
        <v>3</v>
      </c>
      <c r="L37" s="77">
        <v>0</v>
      </c>
      <c r="M37" s="77">
        <v>0</v>
      </c>
      <c r="N37" s="77">
        <v>0</v>
      </c>
      <c r="O37" s="77">
        <v>2</v>
      </c>
      <c r="P37" s="78">
        <v>8</v>
      </c>
    </row>
    <row r="38" spans="1:16" s="66" customFormat="1" ht="20.25" customHeight="1">
      <c r="A38" s="75" t="s">
        <v>319</v>
      </c>
      <c r="B38" s="77">
        <f>SUM(C38:P38)</f>
        <v>126</v>
      </c>
      <c r="C38" s="77">
        <v>67</v>
      </c>
      <c r="D38" s="77">
        <v>11</v>
      </c>
      <c r="E38" s="77">
        <v>2</v>
      </c>
      <c r="F38" s="77">
        <v>15</v>
      </c>
      <c r="G38" s="77">
        <v>14</v>
      </c>
      <c r="H38" s="77">
        <v>3</v>
      </c>
      <c r="I38" s="77">
        <v>0</v>
      </c>
      <c r="J38" s="77">
        <v>0</v>
      </c>
      <c r="K38" s="77">
        <v>0</v>
      </c>
      <c r="L38" s="77">
        <v>0</v>
      </c>
      <c r="M38" s="77">
        <v>1</v>
      </c>
      <c r="N38" s="77">
        <v>0</v>
      </c>
      <c r="O38" s="77">
        <v>10</v>
      </c>
      <c r="P38" s="78">
        <v>3</v>
      </c>
    </row>
    <row r="39" spans="1:16" s="66" customFormat="1" ht="20.25" customHeight="1">
      <c r="A39" s="75"/>
      <c r="B39" s="7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82"/>
    </row>
    <row r="40" spans="1:16" ht="20.25" customHeight="1">
      <c r="A40" s="72" t="s">
        <v>300</v>
      </c>
      <c r="B40" s="79">
        <f>SUM(B41:B42)</f>
        <v>668</v>
      </c>
      <c r="C40" s="79">
        <f aca="true" t="shared" si="9" ref="C40:P40">SUM(C41:C42)</f>
        <v>314</v>
      </c>
      <c r="D40" s="79">
        <f t="shared" si="9"/>
        <v>82</v>
      </c>
      <c r="E40" s="79">
        <f t="shared" si="9"/>
        <v>4</v>
      </c>
      <c r="F40" s="79">
        <f t="shared" si="9"/>
        <v>55</v>
      </c>
      <c r="G40" s="79">
        <f t="shared" si="9"/>
        <v>65</v>
      </c>
      <c r="H40" s="79">
        <f t="shared" si="9"/>
        <v>7</v>
      </c>
      <c r="I40" s="79">
        <f t="shared" si="9"/>
        <v>33</v>
      </c>
      <c r="J40" s="79">
        <f t="shared" si="9"/>
        <v>7</v>
      </c>
      <c r="K40" s="79">
        <f t="shared" si="9"/>
        <v>0</v>
      </c>
      <c r="L40" s="79">
        <f t="shared" si="9"/>
        <v>24</v>
      </c>
      <c r="M40" s="79">
        <f t="shared" si="9"/>
        <v>35</v>
      </c>
      <c r="N40" s="79">
        <f t="shared" si="9"/>
        <v>6</v>
      </c>
      <c r="O40" s="79">
        <f t="shared" si="9"/>
        <v>4</v>
      </c>
      <c r="P40" s="80">
        <f t="shared" si="9"/>
        <v>32</v>
      </c>
    </row>
    <row r="41" spans="1:16" s="66" customFormat="1" ht="20.25" customHeight="1">
      <c r="A41" s="75" t="s">
        <v>320</v>
      </c>
      <c r="B41" s="77">
        <f>SUM(C41:P41)</f>
        <v>492</v>
      </c>
      <c r="C41" s="77">
        <v>265</v>
      </c>
      <c r="D41" s="77">
        <v>44</v>
      </c>
      <c r="E41" s="77">
        <v>4</v>
      </c>
      <c r="F41" s="77">
        <v>43</v>
      </c>
      <c r="G41" s="77">
        <v>47</v>
      </c>
      <c r="H41" s="77">
        <v>3</v>
      </c>
      <c r="I41" s="77">
        <v>26</v>
      </c>
      <c r="J41" s="77">
        <v>2</v>
      </c>
      <c r="K41" s="77">
        <v>0</v>
      </c>
      <c r="L41" s="77">
        <v>0</v>
      </c>
      <c r="M41" s="77">
        <v>28</v>
      </c>
      <c r="N41" s="77">
        <v>0</v>
      </c>
      <c r="O41" s="77">
        <v>3</v>
      </c>
      <c r="P41" s="78">
        <v>27</v>
      </c>
    </row>
    <row r="42" spans="1:16" s="66" customFormat="1" ht="20.25" customHeight="1">
      <c r="A42" s="75" t="s">
        <v>321</v>
      </c>
      <c r="B42" s="77">
        <f>SUM(C42:P42)</f>
        <v>176</v>
      </c>
      <c r="C42" s="77">
        <v>49</v>
      </c>
      <c r="D42" s="77">
        <v>38</v>
      </c>
      <c r="E42" s="77">
        <v>0</v>
      </c>
      <c r="F42" s="77">
        <v>12</v>
      </c>
      <c r="G42" s="77">
        <v>18</v>
      </c>
      <c r="H42" s="77">
        <v>4</v>
      </c>
      <c r="I42" s="77">
        <v>7</v>
      </c>
      <c r="J42" s="77">
        <v>5</v>
      </c>
      <c r="K42" s="77">
        <v>0</v>
      </c>
      <c r="L42" s="77">
        <v>24</v>
      </c>
      <c r="M42" s="77">
        <v>7</v>
      </c>
      <c r="N42" s="77">
        <v>6</v>
      </c>
      <c r="O42" s="77">
        <v>1</v>
      </c>
      <c r="P42" s="78">
        <v>5</v>
      </c>
    </row>
    <row r="43" spans="1:16" ht="20.25" customHeight="1">
      <c r="A43" s="75"/>
      <c r="B43" s="77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82"/>
    </row>
    <row r="44" spans="1:16" ht="20.25" customHeight="1">
      <c r="A44" s="72" t="s">
        <v>301</v>
      </c>
      <c r="B44" s="79">
        <f>SUM(B45:B46)</f>
        <v>611</v>
      </c>
      <c r="C44" s="79">
        <f aca="true" t="shared" si="10" ref="C44:P44">SUM(C45:C46)</f>
        <v>169</v>
      </c>
      <c r="D44" s="79">
        <f t="shared" si="10"/>
        <v>99</v>
      </c>
      <c r="E44" s="79">
        <f t="shared" si="10"/>
        <v>1</v>
      </c>
      <c r="F44" s="79">
        <f t="shared" si="10"/>
        <v>92</v>
      </c>
      <c r="G44" s="79">
        <f t="shared" si="10"/>
        <v>84</v>
      </c>
      <c r="H44" s="79">
        <f t="shared" si="10"/>
        <v>13</v>
      </c>
      <c r="I44" s="79">
        <f t="shared" si="10"/>
        <v>22</v>
      </c>
      <c r="J44" s="79">
        <f t="shared" si="10"/>
        <v>12</v>
      </c>
      <c r="K44" s="79">
        <f t="shared" si="10"/>
        <v>2</v>
      </c>
      <c r="L44" s="79">
        <f t="shared" si="10"/>
        <v>41</v>
      </c>
      <c r="M44" s="79">
        <f t="shared" si="10"/>
        <v>10</v>
      </c>
      <c r="N44" s="79">
        <f t="shared" si="10"/>
        <v>9</v>
      </c>
      <c r="O44" s="79">
        <f t="shared" si="10"/>
        <v>21</v>
      </c>
      <c r="P44" s="80">
        <f t="shared" si="10"/>
        <v>36</v>
      </c>
    </row>
    <row r="45" spans="1:16" ht="20.25" customHeight="1">
      <c r="A45" s="75" t="s">
        <v>322</v>
      </c>
      <c r="B45" s="77">
        <f>SUM(C45:P45)</f>
        <v>523</v>
      </c>
      <c r="C45" s="77">
        <v>109</v>
      </c>
      <c r="D45" s="77">
        <v>98</v>
      </c>
      <c r="E45" s="77">
        <v>1</v>
      </c>
      <c r="F45" s="77">
        <v>89</v>
      </c>
      <c r="G45" s="77">
        <v>73</v>
      </c>
      <c r="H45" s="77">
        <v>9</v>
      </c>
      <c r="I45" s="77">
        <v>20</v>
      </c>
      <c r="J45" s="77">
        <v>10</v>
      </c>
      <c r="K45" s="77">
        <v>1</v>
      </c>
      <c r="L45" s="77">
        <v>41</v>
      </c>
      <c r="M45" s="77">
        <v>10</v>
      </c>
      <c r="N45" s="77">
        <v>9</v>
      </c>
      <c r="O45" s="77">
        <v>21</v>
      </c>
      <c r="P45" s="78">
        <v>32</v>
      </c>
    </row>
    <row r="46" spans="1:16" ht="20.25" customHeight="1">
      <c r="A46" s="75" t="s">
        <v>323</v>
      </c>
      <c r="B46" s="77">
        <f>SUM(C46:P46)</f>
        <v>88</v>
      </c>
      <c r="C46" s="77">
        <v>60</v>
      </c>
      <c r="D46" s="77">
        <v>1</v>
      </c>
      <c r="E46" s="77">
        <v>0</v>
      </c>
      <c r="F46" s="77">
        <v>3</v>
      </c>
      <c r="G46" s="77">
        <v>11</v>
      </c>
      <c r="H46" s="77">
        <v>4</v>
      </c>
      <c r="I46" s="77">
        <v>2</v>
      </c>
      <c r="J46" s="77">
        <v>2</v>
      </c>
      <c r="K46" s="77">
        <v>1</v>
      </c>
      <c r="L46" s="77">
        <v>0</v>
      </c>
      <c r="M46" s="77">
        <v>0</v>
      </c>
      <c r="N46" s="77">
        <v>0</v>
      </c>
      <c r="O46" s="77">
        <v>0</v>
      </c>
      <c r="P46" s="78">
        <v>4</v>
      </c>
    </row>
    <row r="47" spans="1:16" ht="20.25" customHeight="1">
      <c r="A47" s="75"/>
      <c r="B47" s="77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82"/>
    </row>
    <row r="48" spans="1:16" ht="20.25" customHeight="1">
      <c r="A48" s="72" t="s">
        <v>302</v>
      </c>
      <c r="B48" s="79">
        <f>SUM(B49:B51)</f>
        <v>455</v>
      </c>
      <c r="C48" s="79">
        <f aca="true" t="shared" si="11" ref="C48:P48">SUM(C49:C51)</f>
        <v>268</v>
      </c>
      <c r="D48" s="79">
        <f t="shared" si="11"/>
        <v>57</v>
      </c>
      <c r="E48" s="79">
        <f t="shared" si="11"/>
        <v>0</v>
      </c>
      <c r="F48" s="79">
        <f t="shared" si="11"/>
        <v>19</v>
      </c>
      <c r="G48" s="79">
        <f t="shared" si="11"/>
        <v>32</v>
      </c>
      <c r="H48" s="79">
        <f t="shared" si="11"/>
        <v>11</v>
      </c>
      <c r="I48" s="79">
        <f t="shared" si="11"/>
        <v>16</v>
      </c>
      <c r="J48" s="79">
        <f t="shared" si="11"/>
        <v>0</v>
      </c>
      <c r="K48" s="79">
        <f t="shared" si="11"/>
        <v>3</v>
      </c>
      <c r="L48" s="79">
        <f t="shared" si="11"/>
        <v>11</v>
      </c>
      <c r="M48" s="79">
        <f t="shared" si="11"/>
        <v>1</v>
      </c>
      <c r="N48" s="79">
        <f t="shared" si="11"/>
        <v>3</v>
      </c>
      <c r="O48" s="79">
        <f t="shared" si="11"/>
        <v>4</v>
      </c>
      <c r="P48" s="80">
        <f t="shared" si="11"/>
        <v>30</v>
      </c>
    </row>
    <row r="49" spans="1:16" ht="20.25" customHeight="1">
      <c r="A49" s="75" t="s">
        <v>324</v>
      </c>
      <c r="B49" s="77">
        <f>SUM(C49:P49)</f>
        <v>85</v>
      </c>
      <c r="C49" s="77">
        <v>39</v>
      </c>
      <c r="D49" s="77">
        <v>37</v>
      </c>
      <c r="E49" s="77">
        <v>0</v>
      </c>
      <c r="F49" s="77">
        <v>0</v>
      </c>
      <c r="G49" s="77">
        <v>0</v>
      </c>
      <c r="H49" s="77">
        <v>1</v>
      </c>
      <c r="I49" s="77">
        <v>1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8">
        <v>7</v>
      </c>
    </row>
    <row r="50" spans="1:16" ht="15">
      <c r="A50" s="75" t="s">
        <v>325</v>
      </c>
      <c r="B50" s="77">
        <f>SUM(C50:P50)</f>
        <v>143</v>
      </c>
      <c r="C50" s="77">
        <v>103</v>
      </c>
      <c r="D50" s="77">
        <v>17</v>
      </c>
      <c r="E50" s="77">
        <v>0</v>
      </c>
      <c r="F50" s="77">
        <v>1</v>
      </c>
      <c r="G50" s="77">
        <v>12</v>
      </c>
      <c r="H50" s="77">
        <v>2</v>
      </c>
      <c r="I50" s="77">
        <v>2</v>
      </c>
      <c r="J50" s="77">
        <v>0</v>
      </c>
      <c r="K50" s="77">
        <v>3</v>
      </c>
      <c r="L50" s="77">
        <v>0</v>
      </c>
      <c r="M50" s="77">
        <v>0</v>
      </c>
      <c r="N50" s="77">
        <v>0</v>
      </c>
      <c r="O50" s="77">
        <v>2</v>
      </c>
      <c r="P50" s="78">
        <v>1</v>
      </c>
    </row>
    <row r="51" spans="1:16" ht="15">
      <c r="A51" s="75" t="s">
        <v>326</v>
      </c>
      <c r="B51" s="77">
        <f>SUM(C51:P51)</f>
        <v>227</v>
      </c>
      <c r="C51" s="77">
        <v>126</v>
      </c>
      <c r="D51" s="77">
        <v>3</v>
      </c>
      <c r="E51" s="77">
        <v>0</v>
      </c>
      <c r="F51" s="77">
        <v>18</v>
      </c>
      <c r="G51" s="77">
        <v>20</v>
      </c>
      <c r="H51" s="77">
        <v>8</v>
      </c>
      <c r="I51" s="77">
        <v>13</v>
      </c>
      <c r="J51" s="77">
        <v>0</v>
      </c>
      <c r="K51" s="77">
        <v>0</v>
      </c>
      <c r="L51" s="77">
        <v>11</v>
      </c>
      <c r="M51" s="77">
        <v>1</v>
      </c>
      <c r="N51" s="77">
        <v>3</v>
      </c>
      <c r="O51" s="77">
        <v>2</v>
      </c>
      <c r="P51" s="78">
        <v>22</v>
      </c>
    </row>
    <row r="52" spans="1:16" ht="15">
      <c r="A52" s="75"/>
      <c r="B52" s="77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82"/>
    </row>
    <row r="53" spans="1:16" ht="15">
      <c r="A53" s="72" t="s">
        <v>303</v>
      </c>
      <c r="B53" s="79">
        <f>SUM(B54)</f>
        <v>939</v>
      </c>
      <c r="C53" s="79">
        <f aca="true" t="shared" si="12" ref="C53:P53">SUM(C54)</f>
        <v>394</v>
      </c>
      <c r="D53" s="79">
        <f t="shared" si="12"/>
        <v>101</v>
      </c>
      <c r="E53" s="79">
        <f t="shared" si="12"/>
        <v>0</v>
      </c>
      <c r="F53" s="79">
        <f t="shared" si="12"/>
        <v>92</v>
      </c>
      <c r="G53" s="79">
        <f t="shared" si="12"/>
        <v>179</v>
      </c>
      <c r="H53" s="79">
        <f t="shared" si="12"/>
        <v>23</v>
      </c>
      <c r="I53" s="79">
        <f t="shared" si="12"/>
        <v>71</v>
      </c>
      <c r="J53" s="79">
        <f t="shared" si="12"/>
        <v>0</v>
      </c>
      <c r="K53" s="79">
        <f t="shared" si="12"/>
        <v>6</v>
      </c>
      <c r="L53" s="79">
        <f t="shared" si="12"/>
        <v>0</v>
      </c>
      <c r="M53" s="79">
        <f t="shared" si="12"/>
        <v>42</v>
      </c>
      <c r="N53" s="79">
        <f t="shared" si="12"/>
        <v>0</v>
      </c>
      <c r="O53" s="79">
        <f t="shared" si="12"/>
        <v>27</v>
      </c>
      <c r="P53" s="80">
        <f t="shared" si="12"/>
        <v>4</v>
      </c>
    </row>
    <row r="54" spans="1:16" ht="15">
      <c r="A54" s="75" t="s">
        <v>327</v>
      </c>
      <c r="B54" s="77">
        <f>SUM(C54:P54)</f>
        <v>939</v>
      </c>
      <c r="C54" s="77">
        <v>394</v>
      </c>
      <c r="D54" s="77">
        <v>101</v>
      </c>
      <c r="E54" s="77">
        <v>0</v>
      </c>
      <c r="F54" s="77">
        <v>92</v>
      </c>
      <c r="G54" s="77">
        <v>179</v>
      </c>
      <c r="H54" s="77">
        <v>23</v>
      </c>
      <c r="I54" s="77">
        <v>71</v>
      </c>
      <c r="J54" s="77">
        <v>0</v>
      </c>
      <c r="K54" s="77">
        <v>6</v>
      </c>
      <c r="L54" s="77">
        <v>0</v>
      </c>
      <c r="M54" s="77">
        <v>42</v>
      </c>
      <c r="N54" s="77">
        <v>0</v>
      </c>
      <c r="O54" s="77">
        <v>27</v>
      </c>
      <c r="P54" s="78">
        <v>4</v>
      </c>
    </row>
    <row r="55" spans="1:16" ht="15">
      <c r="A55" s="75"/>
      <c r="B55" s="7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82"/>
    </row>
    <row r="56" spans="1:16" ht="15">
      <c r="A56" s="72" t="s">
        <v>304</v>
      </c>
      <c r="B56" s="79">
        <f>SUM(B57)</f>
        <v>1369</v>
      </c>
      <c r="C56" s="79">
        <f aca="true" t="shared" si="13" ref="C56:P56">SUM(C57)</f>
        <v>764</v>
      </c>
      <c r="D56" s="79">
        <f t="shared" si="13"/>
        <v>57</v>
      </c>
      <c r="E56" s="79">
        <f t="shared" si="13"/>
        <v>0</v>
      </c>
      <c r="F56" s="79">
        <f t="shared" si="13"/>
        <v>96</v>
      </c>
      <c r="G56" s="79">
        <f t="shared" si="13"/>
        <v>316</v>
      </c>
      <c r="H56" s="79">
        <f t="shared" si="13"/>
        <v>14</v>
      </c>
      <c r="I56" s="79">
        <f t="shared" si="13"/>
        <v>26</v>
      </c>
      <c r="J56" s="79">
        <f t="shared" si="13"/>
        <v>15</v>
      </c>
      <c r="K56" s="79">
        <f t="shared" si="13"/>
        <v>0</v>
      </c>
      <c r="L56" s="79">
        <f t="shared" si="13"/>
        <v>8</v>
      </c>
      <c r="M56" s="79">
        <f t="shared" si="13"/>
        <v>6</v>
      </c>
      <c r="N56" s="79">
        <f t="shared" si="13"/>
        <v>6</v>
      </c>
      <c r="O56" s="79">
        <f t="shared" si="13"/>
        <v>44</v>
      </c>
      <c r="P56" s="80">
        <f t="shared" si="13"/>
        <v>17</v>
      </c>
    </row>
    <row r="57" spans="1:16" ht="15">
      <c r="A57" s="75" t="s">
        <v>328</v>
      </c>
      <c r="B57" s="77">
        <f>SUM(C57:P57)</f>
        <v>1369</v>
      </c>
      <c r="C57" s="77">
        <v>764</v>
      </c>
      <c r="D57" s="77">
        <v>57</v>
      </c>
      <c r="E57" s="77">
        <v>0</v>
      </c>
      <c r="F57" s="77">
        <v>96</v>
      </c>
      <c r="G57" s="77">
        <v>316</v>
      </c>
      <c r="H57" s="77">
        <v>14</v>
      </c>
      <c r="I57" s="77">
        <v>26</v>
      </c>
      <c r="J57" s="77">
        <v>15</v>
      </c>
      <c r="K57" s="77">
        <v>0</v>
      </c>
      <c r="L57" s="77">
        <v>8</v>
      </c>
      <c r="M57" s="77">
        <v>6</v>
      </c>
      <c r="N57" s="77">
        <v>6</v>
      </c>
      <c r="O57" s="77">
        <v>44</v>
      </c>
      <c r="P57" s="78">
        <v>17</v>
      </c>
    </row>
    <row r="58" spans="1:16" ht="15">
      <c r="A58" s="83" t="s">
        <v>344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130"/>
    </row>
    <row r="59" spans="1:15" ht="15">
      <c r="A59" s="87" t="s">
        <v>28</v>
      </c>
      <c r="B59" s="64"/>
      <c r="O59" s="67"/>
    </row>
  </sheetData>
  <sheetProtection/>
  <dataValidations count="1">
    <dataValidation operator="equal" allowBlank="1" showErrorMessage="1" errorTitle="ESTIMADO SHREK:" error="El balance en materia penal juvenil no coincide con el dato digitado." sqref="B58:P58 C14:P14 C55:P55 C52:P52 C31:P31 C35:P35 C39:P39 C43:P43 C20:P20 C24:P24 C28:P28 C17:P17 C47:P47"/>
  </dataValidations>
  <printOptions horizontalCentered="1" verticalCentered="1"/>
  <pageMargins left="0.2" right="0.2" top="0" bottom="0" header="0.5118055555555556" footer="0.5118055555555556"/>
  <pageSetup horizontalDpi="300" verticalDpi="300" orientation="landscape" scale="3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A1" sqref="A1:IV1"/>
      <selection pane="bottomLeft" activeCell="N34" sqref="N34"/>
    </sheetView>
  </sheetViews>
  <sheetFormatPr defaultColWidth="11.57421875" defaultRowHeight="12.75"/>
  <cols>
    <col min="1" max="1" width="85.00390625" style="67" customWidth="1"/>
    <col min="2" max="2" width="18.140625" style="67" customWidth="1"/>
    <col min="3" max="3" width="17.8515625" style="67" customWidth="1"/>
    <col min="4" max="4" width="18.421875" style="67" customWidth="1"/>
    <col min="5" max="5" width="17.8515625" style="67" bestFit="1" customWidth="1"/>
    <col min="6" max="6" width="18.140625" style="67" customWidth="1"/>
    <col min="7" max="7" width="21.00390625" style="67" bestFit="1" customWidth="1"/>
    <col min="8" max="8" width="23.00390625" style="67" bestFit="1" customWidth="1"/>
    <col min="9" max="10" width="22.140625" style="67" bestFit="1" customWidth="1"/>
    <col min="11" max="16384" width="11.421875" style="67" customWidth="1"/>
  </cols>
  <sheetData>
    <row r="1" spans="1:10" ht="20.25" customHeight="1">
      <c r="A1" s="62" t="s">
        <v>33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0.2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20.25" customHeight="1">
      <c r="A3" s="131" t="s">
        <v>55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20.25" customHeight="1">
      <c r="A5" s="132"/>
      <c r="B5" s="155"/>
      <c r="C5" s="156" t="s">
        <v>397</v>
      </c>
      <c r="D5" s="157"/>
      <c r="E5" s="158" t="s">
        <v>398</v>
      </c>
      <c r="F5" s="159"/>
      <c r="G5" s="159"/>
      <c r="H5" s="159"/>
      <c r="I5" s="159"/>
      <c r="J5" s="159"/>
    </row>
    <row r="6" spans="1:10" ht="20.25" customHeight="1">
      <c r="A6" s="160"/>
      <c r="B6" s="161"/>
      <c r="C6" s="105" t="s">
        <v>399</v>
      </c>
      <c r="D6" s="106" t="s">
        <v>400</v>
      </c>
      <c r="E6" s="162" t="s">
        <v>401</v>
      </c>
      <c r="F6" s="106" t="s">
        <v>402</v>
      </c>
      <c r="G6" s="106" t="s">
        <v>403</v>
      </c>
      <c r="H6" s="137" t="s">
        <v>404</v>
      </c>
      <c r="I6" s="106" t="s">
        <v>405</v>
      </c>
      <c r="J6" s="163" t="s">
        <v>405</v>
      </c>
    </row>
    <row r="7" spans="1:10" ht="20.25" customHeight="1">
      <c r="A7" s="136" t="s">
        <v>346</v>
      </c>
      <c r="B7" s="104" t="s">
        <v>353</v>
      </c>
      <c r="C7" s="105" t="s">
        <v>406</v>
      </c>
      <c r="D7" s="106" t="s">
        <v>406</v>
      </c>
      <c r="E7" s="162" t="s">
        <v>407</v>
      </c>
      <c r="F7" s="106" t="s">
        <v>408</v>
      </c>
      <c r="G7" s="106" t="s">
        <v>409</v>
      </c>
      <c r="H7" s="137" t="s">
        <v>410</v>
      </c>
      <c r="I7" s="106" t="s">
        <v>411</v>
      </c>
      <c r="J7" s="137" t="s">
        <v>412</v>
      </c>
    </row>
    <row r="8" spans="1:10" ht="20.25" customHeight="1">
      <c r="A8" s="164"/>
      <c r="B8" s="165"/>
      <c r="C8" s="166"/>
      <c r="D8" s="167"/>
      <c r="E8" s="162" t="s">
        <v>413</v>
      </c>
      <c r="F8" s="167"/>
      <c r="G8" s="106" t="s">
        <v>414</v>
      </c>
      <c r="H8" s="137" t="s">
        <v>416</v>
      </c>
      <c r="I8" s="106" t="s">
        <v>417</v>
      </c>
      <c r="J8" s="137" t="s">
        <v>418</v>
      </c>
    </row>
    <row r="9" spans="1:10" ht="20.25" customHeight="1">
      <c r="A9" s="145"/>
      <c r="B9" s="146"/>
      <c r="C9" s="147"/>
      <c r="D9" s="147"/>
      <c r="E9" s="147"/>
      <c r="F9" s="147"/>
      <c r="G9" s="147"/>
      <c r="H9" s="147"/>
      <c r="I9" s="147"/>
      <c r="J9" s="148"/>
    </row>
    <row r="10" spans="1:10" ht="20.25" customHeight="1">
      <c r="A10" s="72" t="s">
        <v>356</v>
      </c>
      <c r="B10" s="68">
        <f>SUM(B12,B16,B19,B22,B26,B30,B33,B37,B41,B45,B49,B54,B57)</f>
        <v>592</v>
      </c>
      <c r="C10" s="68">
        <f aca="true" t="shared" si="0" ref="C10:J10">SUM(C12,C16,C19,C22,C26,C30,C33,C37,C41,C45,C49,C54,C57)</f>
        <v>290</v>
      </c>
      <c r="D10" s="68">
        <f t="shared" si="0"/>
        <v>302</v>
      </c>
      <c r="E10" s="68">
        <f t="shared" si="0"/>
        <v>13</v>
      </c>
      <c r="F10" s="68">
        <f t="shared" si="0"/>
        <v>135</v>
      </c>
      <c r="G10" s="68">
        <f t="shared" si="0"/>
        <v>2</v>
      </c>
      <c r="H10" s="68">
        <f t="shared" si="0"/>
        <v>11</v>
      </c>
      <c r="I10" s="68">
        <f t="shared" si="0"/>
        <v>129</v>
      </c>
      <c r="J10" s="128">
        <f t="shared" si="0"/>
        <v>12</v>
      </c>
    </row>
    <row r="11" spans="1:10" ht="20.25" customHeight="1">
      <c r="A11" s="75"/>
      <c r="B11" s="149"/>
      <c r="C11" s="149"/>
      <c r="D11" s="149"/>
      <c r="E11" s="149"/>
      <c r="F11" s="149"/>
      <c r="G11" s="149"/>
      <c r="H11" s="149"/>
      <c r="I11" s="149"/>
      <c r="J11" s="150"/>
    </row>
    <row r="12" spans="1:10" s="151" customFormat="1" ht="20.25" customHeight="1">
      <c r="A12" s="72" t="s">
        <v>437</v>
      </c>
      <c r="B12" s="68">
        <f>SUM(B13:B14)</f>
        <v>241</v>
      </c>
      <c r="C12" s="68">
        <f aca="true" t="shared" si="1" ref="C12:J12">SUM(C13:C14)</f>
        <v>135</v>
      </c>
      <c r="D12" s="68">
        <f t="shared" si="1"/>
        <v>106</v>
      </c>
      <c r="E12" s="68">
        <f t="shared" si="1"/>
        <v>4</v>
      </c>
      <c r="F12" s="68">
        <f t="shared" si="1"/>
        <v>40</v>
      </c>
      <c r="G12" s="68">
        <f t="shared" si="1"/>
        <v>0</v>
      </c>
      <c r="H12" s="68">
        <f t="shared" si="1"/>
        <v>0</v>
      </c>
      <c r="I12" s="68">
        <f t="shared" si="1"/>
        <v>62</v>
      </c>
      <c r="J12" s="128">
        <f t="shared" si="1"/>
        <v>0</v>
      </c>
    </row>
    <row r="13" spans="1:10" s="151" customFormat="1" ht="15">
      <c r="A13" s="75" t="s">
        <v>357</v>
      </c>
      <c r="B13" s="152">
        <f>SUM(C13:D13)</f>
        <v>241</v>
      </c>
      <c r="C13" s="152">
        <v>135</v>
      </c>
      <c r="D13" s="152">
        <v>106</v>
      </c>
      <c r="E13" s="152">
        <v>4</v>
      </c>
      <c r="F13" s="152">
        <v>40</v>
      </c>
      <c r="G13" s="152">
        <v>0</v>
      </c>
      <c r="H13" s="152">
        <v>0</v>
      </c>
      <c r="I13" s="152">
        <v>62</v>
      </c>
      <c r="J13" s="153">
        <v>0</v>
      </c>
    </row>
    <row r="14" spans="1:10" s="151" customFormat="1" ht="15">
      <c r="A14" s="75" t="s">
        <v>329</v>
      </c>
      <c r="B14" s="152">
        <f>SUM(C14:D14)</f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52">
        <v>0</v>
      </c>
      <c r="J14" s="153">
        <v>0</v>
      </c>
    </row>
    <row r="15" spans="1:10" s="151" customFormat="1" ht="20.25" customHeight="1">
      <c r="A15" s="75"/>
      <c r="B15" s="152"/>
      <c r="C15" s="149"/>
      <c r="D15" s="149"/>
      <c r="E15" s="149"/>
      <c r="F15" s="149"/>
      <c r="G15" s="149"/>
      <c r="H15" s="149"/>
      <c r="I15" s="149"/>
      <c r="J15" s="150"/>
    </row>
    <row r="16" spans="1:10" s="151" customFormat="1" ht="20.25" customHeight="1">
      <c r="A16" s="72" t="s">
        <v>438</v>
      </c>
      <c r="B16" s="144">
        <f>SUM(B17)</f>
        <v>62</v>
      </c>
      <c r="C16" s="144">
        <f aca="true" t="shared" si="2" ref="C16:J16">SUM(C17)</f>
        <v>32</v>
      </c>
      <c r="D16" s="144">
        <f t="shared" si="2"/>
        <v>30</v>
      </c>
      <c r="E16" s="144">
        <f t="shared" si="2"/>
        <v>6</v>
      </c>
      <c r="F16" s="144">
        <f t="shared" si="2"/>
        <v>21</v>
      </c>
      <c r="G16" s="144">
        <f t="shared" si="2"/>
        <v>0</v>
      </c>
      <c r="H16" s="144">
        <f t="shared" si="2"/>
        <v>1</v>
      </c>
      <c r="I16" s="144">
        <f t="shared" si="2"/>
        <v>2</v>
      </c>
      <c r="J16" s="154">
        <f t="shared" si="2"/>
        <v>0</v>
      </c>
    </row>
    <row r="17" spans="1:10" ht="20.25" customHeight="1">
      <c r="A17" s="75" t="s">
        <v>309</v>
      </c>
      <c r="B17" s="152">
        <f>SUM(C17:D17)</f>
        <v>62</v>
      </c>
      <c r="C17" s="152">
        <v>32</v>
      </c>
      <c r="D17" s="152">
        <v>30</v>
      </c>
      <c r="E17" s="152">
        <v>6</v>
      </c>
      <c r="F17" s="152">
        <v>21</v>
      </c>
      <c r="G17" s="152">
        <v>0</v>
      </c>
      <c r="H17" s="152">
        <v>1</v>
      </c>
      <c r="I17" s="152">
        <v>2</v>
      </c>
      <c r="J17" s="153">
        <v>0</v>
      </c>
    </row>
    <row r="18" spans="1:10" ht="20.25" customHeight="1">
      <c r="A18" s="75"/>
      <c r="B18" s="152"/>
      <c r="C18" s="152"/>
      <c r="D18" s="152"/>
      <c r="E18" s="152"/>
      <c r="F18" s="152"/>
      <c r="G18" s="152"/>
      <c r="H18" s="152"/>
      <c r="I18" s="152"/>
      <c r="J18" s="153"/>
    </row>
    <row r="19" spans="1:10" s="151" customFormat="1" ht="20.25" customHeight="1">
      <c r="A19" s="72" t="s">
        <v>294</v>
      </c>
      <c r="B19" s="144">
        <f>SUM(B20)</f>
        <v>12</v>
      </c>
      <c r="C19" s="144">
        <f aca="true" t="shared" si="3" ref="C19:J19">SUM(C20)</f>
        <v>4</v>
      </c>
      <c r="D19" s="144">
        <f t="shared" si="3"/>
        <v>8</v>
      </c>
      <c r="E19" s="144">
        <f t="shared" si="3"/>
        <v>0</v>
      </c>
      <c r="F19" s="144">
        <f t="shared" si="3"/>
        <v>4</v>
      </c>
      <c r="G19" s="144">
        <f t="shared" si="3"/>
        <v>0</v>
      </c>
      <c r="H19" s="144">
        <f t="shared" si="3"/>
        <v>1</v>
      </c>
      <c r="I19" s="144">
        <f t="shared" si="3"/>
        <v>3</v>
      </c>
      <c r="J19" s="154">
        <f t="shared" si="3"/>
        <v>0</v>
      </c>
    </row>
    <row r="20" spans="1:10" s="151" customFormat="1" ht="20.25" customHeight="1">
      <c r="A20" s="75" t="s">
        <v>310</v>
      </c>
      <c r="B20" s="152">
        <f>SUM(C20:D20)</f>
        <v>12</v>
      </c>
      <c r="C20" s="152">
        <v>4</v>
      </c>
      <c r="D20" s="152">
        <v>8</v>
      </c>
      <c r="E20" s="152">
        <v>0</v>
      </c>
      <c r="F20" s="152">
        <v>4</v>
      </c>
      <c r="G20" s="152">
        <v>0</v>
      </c>
      <c r="H20" s="152">
        <v>1</v>
      </c>
      <c r="I20" s="152">
        <v>3</v>
      </c>
      <c r="J20" s="153">
        <v>0</v>
      </c>
    </row>
    <row r="21" spans="1:10" s="151" customFormat="1" ht="20.25" customHeight="1">
      <c r="A21" s="75"/>
      <c r="B21" s="152"/>
      <c r="C21" s="152"/>
      <c r="D21" s="152"/>
      <c r="E21" s="152"/>
      <c r="F21" s="152"/>
      <c r="G21" s="152"/>
      <c r="H21" s="152"/>
      <c r="I21" s="152"/>
      <c r="J21" s="153"/>
    </row>
    <row r="22" spans="1:10" s="151" customFormat="1" ht="20.25" customHeight="1">
      <c r="A22" s="72" t="s">
        <v>295</v>
      </c>
      <c r="B22" s="144">
        <f>SUM(B23:B24)</f>
        <v>16</v>
      </c>
      <c r="C22" s="144">
        <f aca="true" t="shared" si="4" ref="C22:J22">SUM(C23:C24)</f>
        <v>3</v>
      </c>
      <c r="D22" s="144">
        <f t="shared" si="4"/>
        <v>13</v>
      </c>
      <c r="E22" s="144">
        <f t="shared" si="4"/>
        <v>0</v>
      </c>
      <c r="F22" s="144">
        <f t="shared" si="4"/>
        <v>10</v>
      </c>
      <c r="G22" s="144">
        <f t="shared" si="4"/>
        <v>0</v>
      </c>
      <c r="H22" s="144">
        <f t="shared" si="4"/>
        <v>2</v>
      </c>
      <c r="I22" s="144">
        <f t="shared" si="4"/>
        <v>1</v>
      </c>
      <c r="J22" s="154">
        <f t="shared" si="4"/>
        <v>0</v>
      </c>
    </row>
    <row r="23" spans="1:10" s="151" customFormat="1" ht="20.25" customHeight="1">
      <c r="A23" s="75" t="s">
        <v>311</v>
      </c>
      <c r="B23" s="152">
        <f>SUM(C23:D23)</f>
        <v>7</v>
      </c>
      <c r="C23" s="152">
        <v>0</v>
      </c>
      <c r="D23" s="152">
        <v>7</v>
      </c>
      <c r="E23" s="152">
        <v>0</v>
      </c>
      <c r="F23" s="152">
        <v>5</v>
      </c>
      <c r="G23" s="152">
        <v>0</v>
      </c>
      <c r="H23" s="152">
        <v>1</v>
      </c>
      <c r="I23" s="152">
        <v>1</v>
      </c>
      <c r="J23" s="153">
        <v>0</v>
      </c>
    </row>
    <row r="24" spans="1:10" ht="20.25" customHeight="1">
      <c r="A24" s="75" t="s">
        <v>312</v>
      </c>
      <c r="B24" s="152">
        <f>SUM(C24:D24)</f>
        <v>9</v>
      </c>
      <c r="C24" s="152">
        <v>3</v>
      </c>
      <c r="D24" s="152">
        <v>6</v>
      </c>
      <c r="E24" s="152">
        <v>0</v>
      </c>
      <c r="F24" s="152">
        <v>5</v>
      </c>
      <c r="G24" s="152">
        <v>0</v>
      </c>
      <c r="H24" s="152">
        <v>1</v>
      </c>
      <c r="I24" s="152">
        <v>0</v>
      </c>
      <c r="J24" s="153">
        <v>0</v>
      </c>
    </row>
    <row r="25" spans="1:10" ht="20.25" customHeight="1">
      <c r="A25" s="75"/>
      <c r="B25" s="152"/>
      <c r="C25" s="149"/>
      <c r="D25" s="149"/>
      <c r="E25" s="149"/>
      <c r="F25" s="149"/>
      <c r="G25" s="149"/>
      <c r="H25" s="149"/>
      <c r="I25" s="149"/>
      <c r="J25" s="150"/>
    </row>
    <row r="26" spans="1:10" s="151" customFormat="1" ht="20.25" customHeight="1">
      <c r="A26" s="72" t="s">
        <v>296</v>
      </c>
      <c r="B26" s="144">
        <f>SUM(B27:B28)</f>
        <v>36</v>
      </c>
      <c r="C26" s="144">
        <f aca="true" t="shared" si="5" ref="C26:J26">SUM(C27:C28)</f>
        <v>17</v>
      </c>
      <c r="D26" s="144">
        <f t="shared" si="5"/>
        <v>19</v>
      </c>
      <c r="E26" s="144">
        <f t="shared" si="5"/>
        <v>0</v>
      </c>
      <c r="F26" s="144">
        <f t="shared" si="5"/>
        <v>11</v>
      </c>
      <c r="G26" s="144">
        <f t="shared" si="5"/>
        <v>0</v>
      </c>
      <c r="H26" s="144">
        <f t="shared" si="5"/>
        <v>0</v>
      </c>
      <c r="I26" s="144">
        <f t="shared" si="5"/>
        <v>8</v>
      </c>
      <c r="J26" s="154">
        <f t="shared" si="5"/>
        <v>0</v>
      </c>
    </row>
    <row r="27" spans="1:10" s="151" customFormat="1" ht="20.25" customHeight="1">
      <c r="A27" s="75" t="s">
        <v>313</v>
      </c>
      <c r="B27" s="152">
        <f>SUM(C27:D27)</f>
        <v>33</v>
      </c>
      <c r="C27" s="152">
        <v>17</v>
      </c>
      <c r="D27" s="152">
        <v>16</v>
      </c>
      <c r="E27" s="152">
        <v>0</v>
      </c>
      <c r="F27" s="152">
        <v>10</v>
      </c>
      <c r="G27" s="152">
        <v>0</v>
      </c>
      <c r="H27" s="152">
        <v>0</v>
      </c>
      <c r="I27" s="152">
        <v>6</v>
      </c>
      <c r="J27" s="153">
        <v>0</v>
      </c>
    </row>
    <row r="28" spans="1:10" s="151" customFormat="1" ht="20.25" customHeight="1">
      <c r="A28" s="75" t="s">
        <v>314</v>
      </c>
      <c r="B28" s="152">
        <f>SUM(C28:D28)</f>
        <v>3</v>
      </c>
      <c r="C28" s="152">
        <v>0</v>
      </c>
      <c r="D28" s="152">
        <v>3</v>
      </c>
      <c r="E28" s="152">
        <v>0</v>
      </c>
      <c r="F28" s="152">
        <v>1</v>
      </c>
      <c r="G28" s="152">
        <v>0</v>
      </c>
      <c r="H28" s="152">
        <v>0</v>
      </c>
      <c r="I28" s="152">
        <v>2</v>
      </c>
      <c r="J28" s="153">
        <v>0</v>
      </c>
    </row>
    <row r="29" spans="1:10" s="151" customFormat="1" ht="20.25" customHeight="1">
      <c r="A29" s="75"/>
      <c r="B29" s="152"/>
      <c r="C29" s="149"/>
      <c r="D29" s="149"/>
      <c r="E29" s="149"/>
      <c r="F29" s="149"/>
      <c r="G29" s="149"/>
      <c r="H29" s="149"/>
      <c r="I29" s="149"/>
      <c r="J29" s="150"/>
    </row>
    <row r="30" spans="1:10" ht="20.25" customHeight="1">
      <c r="A30" s="72" t="s">
        <v>297</v>
      </c>
      <c r="B30" s="144">
        <f>SUM(B31)</f>
        <v>46</v>
      </c>
      <c r="C30" s="144">
        <f aca="true" t="shared" si="6" ref="C30:J30">SUM(C31)</f>
        <v>19</v>
      </c>
      <c r="D30" s="144">
        <f t="shared" si="6"/>
        <v>27</v>
      </c>
      <c r="E30" s="144">
        <f t="shared" si="6"/>
        <v>0</v>
      </c>
      <c r="F30" s="144">
        <f t="shared" si="6"/>
        <v>17</v>
      </c>
      <c r="G30" s="144">
        <f t="shared" si="6"/>
        <v>0</v>
      </c>
      <c r="H30" s="144">
        <f t="shared" si="6"/>
        <v>0</v>
      </c>
      <c r="I30" s="144">
        <f t="shared" si="6"/>
        <v>10</v>
      </c>
      <c r="J30" s="154">
        <f t="shared" si="6"/>
        <v>0</v>
      </c>
    </row>
    <row r="31" spans="1:10" s="151" customFormat="1" ht="20.25" customHeight="1">
      <c r="A31" s="75" t="s">
        <v>315</v>
      </c>
      <c r="B31" s="152">
        <f>SUM(C31:D31)</f>
        <v>46</v>
      </c>
      <c r="C31" s="152">
        <v>19</v>
      </c>
      <c r="D31" s="152">
        <v>27</v>
      </c>
      <c r="E31" s="152">
        <v>0</v>
      </c>
      <c r="F31" s="152">
        <v>17</v>
      </c>
      <c r="G31" s="152">
        <v>0</v>
      </c>
      <c r="H31" s="152">
        <v>0</v>
      </c>
      <c r="I31" s="152">
        <v>10</v>
      </c>
      <c r="J31" s="153">
        <v>0</v>
      </c>
    </row>
    <row r="32" spans="1:10" s="151" customFormat="1" ht="20.25" customHeight="1">
      <c r="A32" s="75"/>
      <c r="B32" s="152"/>
      <c r="C32" s="149"/>
      <c r="D32" s="149"/>
      <c r="E32" s="149"/>
      <c r="F32" s="149"/>
      <c r="G32" s="149"/>
      <c r="H32" s="149"/>
      <c r="I32" s="149"/>
      <c r="J32" s="150"/>
    </row>
    <row r="33" spans="1:10" s="151" customFormat="1" ht="20.25" customHeight="1">
      <c r="A33" s="72" t="s">
        <v>298</v>
      </c>
      <c r="B33" s="144">
        <f>SUM(B34:B35)</f>
        <v>8</v>
      </c>
      <c r="C33" s="144">
        <f aca="true" t="shared" si="7" ref="C33:J33">SUM(C34:C35)</f>
        <v>0</v>
      </c>
      <c r="D33" s="144">
        <f t="shared" si="7"/>
        <v>8</v>
      </c>
      <c r="E33" s="144">
        <f t="shared" si="7"/>
        <v>0</v>
      </c>
      <c r="F33" s="144">
        <f t="shared" si="7"/>
        <v>3</v>
      </c>
      <c r="G33" s="144">
        <f t="shared" si="7"/>
        <v>1</v>
      </c>
      <c r="H33" s="144">
        <f t="shared" si="7"/>
        <v>3</v>
      </c>
      <c r="I33" s="144">
        <f t="shared" si="7"/>
        <v>1</v>
      </c>
      <c r="J33" s="154">
        <f t="shared" si="7"/>
        <v>0</v>
      </c>
    </row>
    <row r="34" spans="1:10" s="151" customFormat="1" ht="20.25" customHeight="1">
      <c r="A34" s="75" t="s">
        <v>316</v>
      </c>
      <c r="B34" s="152">
        <f>SUM(C34:D34)</f>
        <v>8</v>
      </c>
      <c r="C34" s="152">
        <v>0</v>
      </c>
      <c r="D34" s="152">
        <v>8</v>
      </c>
      <c r="E34" s="152">
        <v>0</v>
      </c>
      <c r="F34" s="152">
        <v>3</v>
      </c>
      <c r="G34" s="152">
        <v>1</v>
      </c>
      <c r="H34" s="152">
        <v>3</v>
      </c>
      <c r="I34" s="152">
        <v>1</v>
      </c>
      <c r="J34" s="153">
        <v>0</v>
      </c>
    </row>
    <row r="35" spans="1:10" ht="20.25" customHeight="1">
      <c r="A35" s="81" t="s">
        <v>317</v>
      </c>
      <c r="B35" s="152">
        <f>SUM(C35:D35)</f>
        <v>0</v>
      </c>
      <c r="C35" s="152">
        <v>0</v>
      </c>
      <c r="D35" s="152">
        <v>0</v>
      </c>
      <c r="E35" s="152">
        <v>0</v>
      </c>
      <c r="F35" s="152">
        <v>0</v>
      </c>
      <c r="G35" s="152">
        <v>0</v>
      </c>
      <c r="H35" s="152">
        <v>0</v>
      </c>
      <c r="I35" s="152">
        <v>0</v>
      </c>
      <c r="J35" s="153">
        <v>0</v>
      </c>
    </row>
    <row r="36" spans="1:10" s="151" customFormat="1" ht="20.25" customHeight="1">
      <c r="A36" s="81"/>
      <c r="B36" s="152"/>
      <c r="C36" s="149"/>
      <c r="D36" s="149"/>
      <c r="E36" s="149"/>
      <c r="F36" s="149"/>
      <c r="G36" s="149"/>
      <c r="H36" s="149"/>
      <c r="I36" s="149"/>
      <c r="J36" s="150"/>
    </row>
    <row r="37" spans="1:10" s="151" customFormat="1" ht="20.25" customHeight="1">
      <c r="A37" s="72" t="s">
        <v>299</v>
      </c>
      <c r="B37" s="144">
        <f>SUM(B38:B39)</f>
        <v>0</v>
      </c>
      <c r="C37" s="144">
        <f aca="true" t="shared" si="8" ref="C37:J37">SUM(C38:C39)</f>
        <v>0</v>
      </c>
      <c r="D37" s="144">
        <f t="shared" si="8"/>
        <v>0</v>
      </c>
      <c r="E37" s="144">
        <f t="shared" si="8"/>
        <v>0</v>
      </c>
      <c r="F37" s="144">
        <f t="shared" si="8"/>
        <v>0</v>
      </c>
      <c r="G37" s="144">
        <f t="shared" si="8"/>
        <v>0</v>
      </c>
      <c r="H37" s="144">
        <f t="shared" si="8"/>
        <v>0</v>
      </c>
      <c r="I37" s="144">
        <f t="shared" si="8"/>
        <v>0</v>
      </c>
      <c r="J37" s="154">
        <f t="shared" si="8"/>
        <v>0</v>
      </c>
    </row>
    <row r="38" spans="1:10" s="151" customFormat="1" ht="20.25" customHeight="1">
      <c r="A38" s="75" t="s">
        <v>318</v>
      </c>
      <c r="B38" s="152">
        <f>SUM(C38:D38)</f>
        <v>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3">
        <v>0</v>
      </c>
    </row>
    <row r="39" spans="1:10" s="151" customFormat="1" ht="20.25" customHeight="1">
      <c r="A39" s="75" t="s">
        <v>319</v>
      </c>
      <c r="B39" s="152">
        <f>SUM(C39:D39)</f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3">
        <v>0</v>
      </c>
    </row>
    <row r="40" spans="1:10" s="151" customFormat="1" ht="20.25" customHeight="1">
      <c r="A40" s="75"/>
      <c r="B40" s="152"/>
      <c r="C40" s="149"/>
      <c r="D40" s="149"/>
      <c r="E40" s="149"/>
      <c r="F40" s="149"/>
      <c r="G40" s="149"/>
      <c r="H40" s="149"/>
      <c r="I40" s="149"/>
      <c r="J40" s="150"/>
    </row>
    <row r="41" spans="1:10" s="151" customFormat="1" ht="20.25" customHeight="1">
      <c r="A41" s="72" t="s">
        <v>300</v>
      </c>
      <c r="B41" s="144">
        <f>SUM(B42:B43)</f>
        <v>33</v>
      </c>
      <c r="C41" s="144">
        <f aca="true" t="shared" si="9" ref="C41:J41">SUM(C42:C43)</f>
        <v>21</v>
      </c>
      <c r="D41" s="144">
        <f t="shared" si="9"/>
        <v>12</v>
      </c>
      <c r="E41" s="144">
        <f t="shared" si="9"/>
        <v>1</v>
      </c>
      <c r="F41" s="144">
        <f t="shared" si="9"/>
        <v>5</v>
      </c>
      <c r="G41" s="144">
        <f t="shared" si="9"/>
        <v>0</v>
      </c>
      <c r="H41" s="144">
        <f t="shared" si="9"/>
        <v>3</v>
      </c>
      <c r="I41" s="144">
        <f t="shared" si="9"/>
        <v>2</v>
      </c>
      <c r="J41" s="154">
        <f t="shared" si="9"/>
        <v>1</v>
      </c>
    </row>
    <row r="42" spans="1:10" ht="20.25" customHeight="1">
      <c r="A42" s="75" t="s">
        <v>320</v>
      </c>
      <c r="B42" s="152">
        <f>SUM(C42:D42)</f>
        <v>26</v>
      </c>
      <c r="C42" s="152">
        <v>16</v>
      </c>
      <c r="D42" s="152">
        <v>10</v>
      </c>
      <c r="E42" s="152">
        <v>1</v>
      </c>
      <c r="F42" s="152">
        <v>4</v>
      </c>
      <c r="G42" s="152">
        <v>0</v>
      </c>
      <c r="H42" s="152">
        <v>3</v>
      </c>
      <c r="I42" s="152">
        <v>2</v>
      </c>
      <c r="J42" s="153">
        <v>0</v>
      </c>
    </row>
    <row r="43" spans="1:10" s="151" customFormat="1" ht="20.25" customHeight="1">
      <c r="A43" s="75" t="s">
        <v>321</v>
      </c>
      <c r="B43" s="152">
        <f>SUM(C43:D43)</f>
        <v>7</v>
      </c>
      <c r="C43" s="152">
        <v>5</v>
      </c>
      <c r="D43" s="152">
        <v>2</v>
      </c>
      <c r="E43" s="152">
        <v>0</v>
      </c>
      <c r="F43" s="152">
        <v>1</v>
      </c>
      <c r="G43" s="152">
        <v>0</v>
      </c>
      <c r="H43" s="152">
        <v>0</v>
      </c>
      <c r="I43" s="152">
        <v>0</v>
      </c>
      <c r="J43" s="153">
        <v>1</v>
      </c>
    </row>
    <row r="44" spans="1:10" ht="20.25" customHeight="1">
      <c r="A44" s="75"/>
      <c r="B44" s="152"/>
      <c r="C44" s="149"/>
      <c r="D44" s="149"/>
      <c r="E44" s="149"/>
      <c r="F44" s="149"/>
      <c r="G44" s="149"/>
      <c r="H44" s="149"/>
      <c r="I44" s="149"/>
      <c r="J44" s="150"/>
    </row>
    <row r="45" spans="1:10" ht="20.25" customHeight="1">
      <c r="A45" s="72" t="s">
        <v>301</v>
      </c>
      <c r="B45" s="144">
        <f>SUM(B46:B47)</f>
        <v>22</v>
      </c>
      <c r="C45" s="144">
        <f aca="true" t="shared" si="10" ref="C45:J45">SUM(C46:C47)</f>
        <v>12</v>
      </c>
      <c r="D45" s="144">
        <f t="shared" si="10"/>
        <v>10</v>
      </c>
      <c r="E45" s="144">
        <f t="shared" si="10"/>
        <v>2</v>
      </c>
      <c r="F45" s="144">
        <f t="shared" si="10"/>
        <v>1</v>
      </c>
      <c r="G45" s="144">
        <f t="shared" si="10"/>
        <v>1</v>
      </c>
      <c r="H45" s="144">
        <f t="shared" si="10"/>
        <v>0</v>
      </c>
      <c r="I45" s="144">
        <f t="shared" si="10"/>
        <v>6</v>
      </c>
      <c r="J45" s="154">
        <f t="shared" si="10"/>
        <v>0</v>
      </c>
    </row>
    <row r="46" spans="1:10" ht="15">
      <c r="A46" s="75" t="s">
        <v>322</v>
      </c>
      <c r="B46" s="152">
        <f>SUM(C46:D46)</f>
        <v>20</v>
      </c>
      <c r="C46" s="152">
        <v>11</v>
      </c>
      <c r="D46" s="152">
        <v>9</v>
      </c>
      <c r="E46" s="152">
        <v>1</v>
      </c>
      <c r="F46" s="152">
        <v>1</v>
      </c>
      <c r="G46" s="152">
        <v>1</v>
      </c>
      <c r="H46" s="152">
        <v>0</v>
      </c>
      <c r="I46" s="152">
        <v>6</v>
      </c>
      <c r="J46" s="153">
        <v>0</v>
      </c>
    </row>
    <row r="47" spans="1:10" ht="15">
      <c r="A47" s="75" t="s">
        <v>323</v>
      </c>
      <c r="B47" s="152">
        <f>SUM(C47:D47)</f>
        <v>2</v>
      </c>
      <c r="C47" s="152">
        <v>1</v>
      </c>
      <c r="D47" s="152">
        <v>1</v>
      </c>
      <c r="E47" s="152">
        <v>1</v>
      </c>
      <c r="F47" s="152">
        <v>0</v>
      </c>
      <c r="G47" s="152">
        <v>0</v>
      </c>
      <c r="H47" s="152">
        <v>0</v>
      </c>
      <c r="I47" s="152">
        <v>0</v>
      </c>
      <c r="J47" s="153">
        <v>0</v>
      </c>
    </row>
    <row r="48" spans="1:10" ht="15">
      <c r="A48" s="75"/>
      <c r="B48" s="152"/>
      <c r="C48" s="149"/>
      <c r="D48" s="149"/>
      <c r="E48" s="149"/>
      <c r="F48" s="149"/>
      <c r="G48" s="149"/>
      <c r="H48" s="149"/>
      <c r="I48" s="149"/>
      <c r="J48" s="150"/>
    </row>
    <row r="49" spans="1:10" ht="15">
      <c r="A49" s="72" t="s">
        <v>302</v>
      </c>
      <c r="B49" s="144">
        <f>SUM(B50:B52)</f>
        <v>16</v>
      </c>
      <c r="C49" s="144">
        <f aca="true" t="shared" si="11" ref="C49:J49">SUM(C50:C52)</f>
        <v>12</v>
      </c>
      <c r="D49" s="144">
        <f t="shared" si="11"/>
        <v>4</v>
      </c>
      <c r="E49" s="144">
        <f t="shared" si="11"/>
        <v>0</v>
      </c>
      <c r="F49" s="144">
        <f t="shared" si="11"/>
        <v>1</v>
      </c>
      <c r="G49" s="144">
        <f t="shared" si="11"/>
        <v>0</v>
      </c>
      <c r="H49" s="144">
        <f t="shared" si="11"/>
        <v>1</v>
      </c>
      <c r="I49" s="144">
        <f t="shared" si="11"/>
        <v>2</v>
      </c>
      <c r="J49" s="154">
        <f t="shared" si="11"/>
        <v>0</v>
      </c>
    </row>
    <row r="50" spans="1:10" ht="15">
      <c r="A50" s="75" t="s">
        <v>324</v>
      </c>
      <c r="B50" s="152">
        <f>SUM(C50:D50)</f>
        <v>1</v>
      </c>
      <c r="C50" s="152">
        <v>0</v>
      </c>
      <c r="D50" s="152">
        <v>1</v>
      </c>
      <c r="E50" s="152">
        <v>0</v>
      </c>
      <c r="F50" s="152">
        <v>0</v>
      </c>
      <c r="G50" s="152">
        <v>0</v>
      </c>
      <c r="H50" s="152">
        <v>0</v>
      </c>
      <c r="I50" s="152">
        <v>1</v>
      </c>
      <c r="J50" s="153">
        <v>0</v>
      </c>
    </row>
    <row r="51" spans="1:10" ht="15">
      <c r="A51" s="75" t="s">
        <v>325</v>
      </c>
      <c r="B51" s="152">
        <f>SUM(C51:D51)</f>
        <v>2</v>
      </c>
      <c r="C51" s="152">
        <v>2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52">
        <v>0</v>
      </c>
      <c r="J51" s="153">
        <v>0</v>
      </c>
    </row>
    <row r="52" spans="1:10" ht="15">
      <c r="A52" s="75" t="s">
        <v>326</v>
      </c>
      <c r="B52" s="152">
        <f>SUM(C52:D52)</f>
        <v>13</v>
      </c>
      <c r="C52" s="152">
        <v>10</v>
      </c>
      <c r="D52" s="152">
        <v>3</v>
      </c>
      <c r="E52" s="152">
        <v>0</v>
      </c>
      <c r="F52" s="152">
        <v>1</v>
      </c>
      <c r="G52" s="152">
        <v>0</v>
      </c>
      <c r="H52" s="152">
        <v>1</v>
      </c>
      <c r="I52" s="152">
        <v>1</v>
      </c>
      <c r="J52" s="153">
        <v>0</v>
      </c>
    </row>
    <row r="53" spans="1:10" ht="15">
      <c r="A53" s="75"/>
      <c r="B53" s="152"/>
      <c r="C53" s="152"/>
      <c r="D53" s="152"/>
      <c r="E53" s="152"/>
      <c r="F53" s="152"/>
      <c r="G53" s="152"/>
      <c r="H53" s="152"/>
      <c r="I53" s="152"/>
      <c r="J53" s="153"/>
    </row>
    <row r="54" spans="1:10" ht="15">
      <c r="A54" s="72" t="s">
        <v>303</v>
      </c>
      <c r="B54" s="144">
        <f>SUM(B55)</f>
        <v>74</v>
      </c>
      <c r="C54" s="144">
        <f aca="true" t="shared" si="12" ref="C54:J54">SUM(C55)</f>
        <v>23</v>
      </c>
      <c r="D54" s="144">
        <f t="shared" si="12"/>
        <v>51</v>
      </c>
      <c r="E54" s="144">
        <f t="shared" si="12"/>
        <v>0</v>
      </c>
      <c r="F54" s="144">
        <f t="shared" si="12"/>
        <v>14</v>
      </c>
      <c r="G54" s="144">
        <f t="shared" si="12"/>
        <v>0</v>
      </c>
      <c r="H54" s="144">
        <f t="shared" si="12"/>
        <v>0</v>
      </c>
      <c r="I54" s="144">
        <f t="shared" si="12"/>
        <v>26</v>
      </c>
      <c r="J54" s="154">
        <f t="shared" si="12"/>
        <v>11</v>
      </c>
    </row>
    <row r="55" spans="1:10" ht="15">
      <c r="A55" s="75" t="s">
        <v>327</v>
      </c>
      <c r="B55" s="152">
        <f>SUM(C55:D55)</f>
        <v>74</v>
      </c>
      <c r="C55" s="152">
        <v>23</v>
      </c>
      <c r="D55" s="152">
        <v>51</v>
      </c>
      <c r="E55" s="152">
        <v>0</v>
      </c>
      <c r="F55" s="152">
        <v>14</v>
      </c>
      <c r="G55" s="152">
        <v>0</v>
      </c>
      <c r="H55" s="152">
        <v>0</v>
      </c>
      <c r="I55" s="152">
        <v>26</v>
      </c>
      <c r="J55" s="153">
        <v>11</v>
      </c>
    </row>
    <row r="56" spans="1:10" ht="15">
      <c r="A56" s="75"/>
      <c r="B56" s="152"/>
      <c r="C56" s="149"/>
      <c r="D56" s="149"/>
      <c r="E56" s="149"/>
      <c r="F56" s="149"/>
      <c r="G56" s="149"/>
      <c r="H56" s="149"/>
      <c r="I56" s="149"/>
      <c r="J56" s="150"/>
    </row>
    <row r="57" spans="1:10" ht="15">
      <c r="A57" s="72" t="s">
        <v>304</v>
      </c>
      <c r="B57" s="144">
        <f>SUM(B58)</f>
        <v>26</v>
      </c>
      <c r="C57" s="144">
        <f aca="true" t="shared" si="13" ref="C57:J57">SUM(C58)</f>
        <v>12</v>
      </c>
      <c r="D57" s="144">
        <f t="shared" si="13"/>
        <v>14</v>
      </c>
      <c r="E57" s="144">
        <f t="shared" si="13"/>
        <v>0</v>
      </c>
      <c r="F57" s="144">
        <f t="shared" si="13"/>
        <v>8</v>
      </c>
      <c r="G57" s="144">
        <f t="shared" si="13"/>
        <v>0</v>
      </c>
      <c r="H57" s="144">
        <f t="shared" si="13"/>
        <v>0</v>
      </c>
      <c r="I57" s="144">
        <f t="shared" si="13"/>
        <v>6</v>
      </c>
      <c r="J57" s="154">
        <f t="shared" si="13"/>
        <v>0</v>
      </c>
    </row>
    <row r="58" spans="1:14" ht="15">
      <c r="A58" s="75" t="s">
        <v>328</v>
      </c>
      <c r="B58" s="152">
        <f>SUM(C58:D58)</f>
        <v>26</v>
      </c>
      <c r="C58" s="152">
        <v>12</v>
      </c>
      <c r="D58" s="152">
        <v>14</v>
      </c>
      <c r="E58" s="152">
        <v>0</v>
      </c>
      <c r="F58" s="152">
        <v>8</v>
      </c>
      <c r="G58" s="152">
        <v>0</v>
      </c>
      <c r="H58" s="152">
        <v>0</v>
      </c>
      <c r="I58" s="152">
        <v>6</v>
      </c>
      <c r="J58" s="153">
        <v>0</v>
      </c>
      <c r="K58" s="64"/>
      <c r="L58" s="64"/>
      <c r="M58" s="64"/>
      <c r="N58" s="64"/>
    </row>
    <row r="59" spans="1:10" ht="15">
      <c r="A59" s="83" t="s">
        <v>344</v>
      </c>
      <c r="B59" s="84"/>
      <c r="C59" s="84"/>
      <c r="D59" s="84"/>
      <c r="E59" s="84"/>
      <c r="F59" s="84"/>
      <c r="G59" s="84"/>
      <c r="H59" s="84"/>
      <c r="I59" s="84"/>
      <c r="J59" s="130"/>
    </row>
    <row r="60" spans="1:10" ht="15">
      <c r="A60" s="87" t="s">
        <v>28</v>
      </c>
      <c r="B60" s="64"/>
      <c r="C60" s="65"/>
      <c r="D60" s="65"/>
      <c r="E60" s="65"/>
      <c r="F60" s="65"/>
      <c r="G60" s="65"/>
      <c r="H60" s="65"/>
      <c r="I60" s="65"/>
      <c r="J60" s="65"/>
    </row>
  </sheetData>
  <sheetProtection/>
  <dataValidations count="1">
    <dataValidation type="whole" operator="equal" allowBlank="1" showErrorMessage="1" errorTitle="ESTIMADO SHREK:" error="El balance en materia penal juvenil no coincide con el dato digitado." sqref="C44:J44 C15:J15 C25:J25 C29:J29 C21:J21 C32:J32 C48:J48 C36:J36 C18:J18 C56:J56 C40:J40 B59:J59">
      <formula1>#REF!+#REF!+#REF!-#REF!</formula1>
    </dataValidation>
  </dataValidations>
  <printOptions horizontalCentered="1" verticalCentered="1"/>
  <pageMargins left="0" right="0" top="0" bottom="0" header="0.28" footer="0.33"/>
  <pageSetup horizontalDpi="300" verticalDpi="300" orientation="landscape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="75" zoomScaleNormal="75" zoomScaleSheetLayoutView="100" workbookViewId="0" topLeftCell="A1">
      <pane ySplit="6" topLeftCell="BM7" activePane="bottomLeft" state="frozen"/>
      <selection pane="topLeft" activeCell="A1" sqref="A1:IV1"/>
      <selection pane="bottomLeft" activeCell="O45" sqref="O45"/>
    </sheetView>
  </sheetViews>
  <sheetFormatPr defaultColWidth="11.57421875" defaultRowHeight="12.75"/>
  <cols>
    <col min="1" max="1" width="84.421875" style="169" customWidth="1"/>
    <col min="2" max="2" width="20.7109375" style="169" customWidth="1"/>
    <col min="3" max="6" width="18.7109375" style="169" customWidth="1"/>
    <col min="7" max="7" width="24.140625" style="169" bestFit="1" customWidth="1"/>
    <col min="8" max="8" width="18.7109375" style="169" customWidth="1"/>
    <col min="9" max="16384" width="11.421875" style="169" customWidth="1"/>
  </cols>
  <sheetData>
    <row r="1" spans="1:8" ht="15">
      <c r="A1" s="168" t="s">
        <v>34</v>
      </c>
      <c r="B1" s="63"/>
      <c r="C1" s="63"/>
      <c r="D1" s="63"/>
      <c r="E1" s="63"/>
      <c r="F1" s="63"/>
      <c r="G1" s="63"/>
      <c r="H1" s="63"/>
    </row>
    <row r="2" spans="1:8" ht="15">
      <c r="A2" s="168"/>
      <c r="B2" s="127"/>
      <c r="C2" s="127"/>
      <c r="D2" s="127"/>
      <c r="E2" s="127"/>
      <c r="F2" s="127"/>
      <c r="G2" s="127"/>
      <c r="H2" s="127"/>
    </row>
    <row r="3" spans="1:8" ht="15">
      <c r="A3" s="184" t="s">
        <v>56</v>
      </c>
      <c r="B3" s="184"/>
      <c r="C3" s="184"/>
      <c r="D3" s="184"/>
      <c r="E3" s="184"/>
      <c r="F3" s="184"/>
      <c r="G3" s="184"/>
      <c r="H3" s="184"/>
    </row>
    <row r="4" spans="1:8" ht="15">
      <c r="A4" s="91"/>
      <c r="B4" s="91"/>
      <c r="C4" s="91"/>
      <c r="D4" s="91"/>
      <c r="E4" s="91"/>
      <c r="F4" s="91"/>
      <c r="G4" s="91"/>
      <c r="H4" s="91"/>
    </row>
    <row r="5" spans="1:8" ht="15">
      <c r="A5" s="185"/>
      <c r="B5" s="186" t="s">
        <v>80</v>
      </c>
      <c r="C5" s="187" t="s">
        <v>419</v>
      </c>
      <c r="D5" s="187"/>
      <c r="E5" s="187"/>
      <c r="F5" s="187" t="s">
        <v>71</v>
      </c>
      <c r="G5" s="187"/>
      <c r="H5" s="188"/>
    </row>
    <row r="6" spans="1:8" ht="15">
      <c r="A6" s="189" t="s">
        <v>346</v>
      </c>
      <c r="B6" s="190" t="s">
        <v>420</v>
      </c>
      <c r="C6" s="190" t="s">
        <v>421</v>
      </c>
      <c r="D6" s="190" t="s">
        <v>422</v>
      </c>
      <c r="E6" s="190" t="s">
        <v>423</v>
      </c>
      <c r="F6" s="190" t="s">
        <v>424</v>
      </c>
      <c r="G6" s="190" t="s">
        <v>425</v>
      </c>
      <c r="H6" s="191" t="s">
        <v>426</v>
      </c>
    </row>
    <row r="7" spans="1:8" ht="15">
      <c r="A7" s="170"/>
      <c r="B7" s="171"/>
      <c r="C7" s="171"/>
      <c r="D7" s="171"/>
      <c r="E7" s="172"/>
      <c r="F7" s="172"/>
      <c r="G7" s="172"/>
      <c r="H7" s="173"/>
    </row>
    <row r="8" spans="1:8" ht="15">
      <c r="A8" s="174" t="s">
        <v>356</v>
      </c>
      <c r="B8" s="175">
        <f aca="true" t="shared" si="0" ref="B8:H8">SUM(B10,B14,B17,B20,B24,B28,B31,B35,B39,B43,B47,B52,B55)</f>
        <v>13015</v>
      </c>
      <c r="C8" s="175">
        <f t="shared" si="0"/>
        <v>9322</v>
      </c>
      <c r="D8" s="175">
        <f t="shared" si="0"/>
        <v>3072</v>
      </c>
      <c r="E8" s="175">
        <f t="shared" si="0"/>
        <v>621</v>
      </c>
      <c r="F8" s="175">
        <f t="shared" si="0"/>
        <v>10006</v>
      </c>
      <c r="G8" s="175">
        <f t="shared" si="0"/>
        <v>2853</v>
      </c>
      <c r="H8" s="176">
        <f t="shared" si="0"/>
        <v>156</v>
      </c>
    </row>
    <row r="9" spans="1:8" ht="15">
      <c r="A9" s="170"/>
      <c r="B9" s="177"/>
      <c r="C9" s="177"/>
      <c r="D9" s="177"/>
      <c r="E9" s="177"/>
      <c r="F9" s="177"/>
      <c r="G9" s="177"/>
      <c r="H9" s="178"/>
    </row>
    <row r="10" spans="1:8" ht="15">
      <c r="A10" s="174" t="s">
        <v>58</v>
      </c>
      <c r="B10" s="175">
        <f aca="true" t="shared" si="1" ref="B10:H10">SUM(B11:B12)</f>
        <v>4102</v>
      </c>
      <c r="C10" s="175">
        <f t="shared" si="1"/>
        <v>2289</v>
      </c>
      <c r="D10" s="175">
        <f t="shared" si="1"/>
        <v>1330</v>
      </c>
      <c r="E10" s="175">
        <f t="shared" si="1"/>
        <v>483</v>
      </c>
      <c r="F10" s="175">
        <f t="shared" si="1"/>
        <v>3323</v>
      </c>
      <c r="G10" s="175">
        <f t="shared" si="1"/>
        <v>765</v>
      </c>
      <c r="H10" s="176">
        <f t="shared" si="1"/>
        <v>14</v>
      </c>
    </row>
    <row r="11" spans="1:8" ht="15">
      <c r="A11" s="75" t="s">
        <v>357</v>
      </c>
      <c r="B11" s="177">
        <v>4007</v>
      </c>
      <c r="C11" s="177">
        <v>2209</v>
      </c>
      <c r="D11" s="177">
        <v>1315</v>
      </c>
      <c r="E11" s="177">
        <v>483</v>
      </c>
      <c r="F11" s="177">
        <v>3242</v>
      </c>
      <c r="G11" s="177">
        <v>752</v>
      </c>
      <c r="H11" s="178">
        <v>13</v>
      </c>
    </row>
    <row r="12" spans="1:8" ht="15">
      <c r="A12" s="75" t="s">
        <v>329</v>
      </c>
      <c r="B12" s="177">
        <v>95</v>
      </c>
      <c r="C12" s="177">
        <v>80</v>
      </c>
      <c r="D12" s="177">
        <v>15</v>
      </c>
      <c r="E12" s="177">
        <v>0</v>
      </c>
      <c r="F12" s="177">
        <v>81</v>
      </c>
      <c r="G12" s="177">
        <v>13</v>
      </c>
      <c r="H12" s="178">
        <v>1</v>
      </c>
    </row>
    <row r="13" spans="1:8" ht="15">
      <c r="A13" s="75"/>
      <c r="B13" s="177"/>
      <c r="C13" s="177"/>
      <c r="D13" s="177"/>
      <c r="E13" s="177"/>
      <c r="F13" s="177"/>
      <c r="G13" s="177"/>
      <c r="H13" s="178"/>
    </row>
    <row r="14" spans="1:8" ht="15">
      <c r="A14" s="174" t="s">
        <v>59</v>
      </c>
      <c r="B14" s="175">
        <f aca="true" t="shared" si="2" ref="B14:H14">SUM(B15)</f>
        <v>603</v>
      </c>
      <c r="C14" s="175">
        <f t="shared" si="2"/>
        <v>469</v>
      </c>
      <c r="D14" s="175">
        <f t="shared" si="2"/>
        <v>121</v>
      </c>
      <c r="E14" s="175">
        <f t="shared" si="2"/>
        <v>13</v>
      </c>
      <c r="F14" s="175">
        <f t="shared" si="2"/>
        <v>416</v>
      </c>
      <c r="G14" s="175">
        <f t="shared" si="2"/>
        <v>170</v>
      </c>
      <c r="H14" s="176">
        <f t="shared" si="2"/>
        <v>17</v>
      </c>
    </row>
    <row r="15" spans="1:8" ht="15">
      <c r="A15" s="75" t="s">
        <v>309</v>
      </c>
      <c r="B15" s="177">
        <v>603</v>
      </c>
      <c r="C15" s="177">
        <v>469</v>
      </c>
      <c r="D15" s="177">
        <v>121</v>
      </c>
      <c r="E15" s="177">
        <v>13</v>
      </c>
      <c r="F15" s="177">
        <v>416</v>
      </c>
      <c r="G15" s="177">
        <v>170</v>
      </c>
      <c r="H15" s="178">
        <v>17</v>
      </c>
    </row>
    <row r="16" spans="1:8" ht="15">
      <c r="A16" s="75"/>
      <c r="B16" s="177"/>
      <c r="C16" s="177"/>
      <c r="D16" s="177"/>
      <c r="E16" s="177"/>
      <c r="F16" s="177"/>
      <c r="G16" s="177"/>
      <c r="H16" s="178"/>
    </row>
    <row r="17" spans="1:8" ht="15">
      <c r="A17" s="174" t="s">
        <v>60</v>
      </c>
      <c r="B17" s="175">
        <f aca="true" t="shared" si="3" ref="B17:H17">SUM(B18)</f>
        <v>654</v>
      </c>
      <c r="C17" s="175">
        <f t="shared" si="3"/>
        <v>548</v>
      </c>
      <c r="D17" s="175">
        <f t="shared" si="3"/>
        <v>99</v>
      </c>
      <c r="E17" s="175">
        <f t="shared" si="3"/>
        <v>7</v>
      </c>
      <c r="F17" s="175">
        <f t="shared" si="3"/>
        <v>546</v>
      </c>
      <c r="G17" s="175">
        <f t="shared" si="3"/>
        <v>102</v>
      </c>
      <c r="H17" s="176">
        <f t="shared" si="3"/>
        <v>6</v>
      </c>
    </row>
    <row r="18" spans="1:8" ht="15">
      <c r="A18" s="75" t="s">
        <v>310</v>
      </c>
      <c r="B18" s="177">
        <v>654</v>
      </c>
      <c r="C18" s="177">
        <v>548</v>
      </c>
      <c r="D18" s="177">
        <v>99</v>
      </c>
      <c r="E18" s="177">
        <v>7</v>
      </c>
      <c r="F18" s="177">
        <v>546</v>
      </c>
      <c r="G18" s="177">
        <v>102</v>
      </c>
      <c r="H18" s="178">
        <v>6</v>
      </c>
    </row>
    <row r="19" spans="1:8" ht="15">
      <c r="A19" s="75"/>
      <c r="B19" s="177"/>
      <c r="C19" s="177"/>
      <c r="D19" s="177"/>
      <c r="E19" s="177"/>
      <c r="F19" s="177"/>
      <c r="G19" s="177"/>
      <c r="H19" s="178"/>
    </row>
    <row r="20" spans="1:8" ht="15">
      <c r="A20" s="174" t="s">
        <v>61</v>
      </c>
      <c r="B20" s="175">
        <f aca="true" t="shared" si="4" ref="B20:H20">SUM(B21:B22)</f>
        <v>389</v>
      </c>
      <c r="C20" s="175">
        <f t="shared" si="4"/>
        <v>292</v>
      </c>
      <c r="D20" s="175">
        <f t="shared" si="4"/>
        <v>92</v>
      </c>
      <c r="E20" s="175">
        <f t="shared" si="4"/>
        <v>5</v>
      </c>
      <c r="F20" s="175">
        <f t="shared" si="4"/>
        <v>276</v>
      </c>
      <c r="G20" s="175">
        <f t="shared" si="4"/>
        <v>104</v>
      </c>
      <c r="H20" s="176">
        <f t="shared" si="4"/>
        <v>9</v>
      </c>
    </row>
    <row r="21" spans="1:8" ht="15">
      <c r="A21" s="75" t="s">
        <v>311</v>
      </c>
      <c r="B21" s="177">
        <v>184</v>
      </c>
      <c r="C21" s="177">
        <v>139</v>
      </c>
      <c r="D21" s="177">
        <v>41</v>
      </c>
      <c r="E21" s="177">
        <v>4</v>
      </c>
      <c r="F21" s="177">
        <v>136</v>
      </c>
      <c r="G21" s="177">
        <v>46</v>
      </c>
      <c r="H21" s="178">
        <v>2</v>
      </c>
    </row>
    <row r="22" spans="1:8" ht="15">
      <c r="A22" s="75" t="s">
        <v>312</v>
      </c>
      <c r="B22" s="177">
        <v>205</v>
      </c>
      <c r="C22" s="177">
        <v>153</v>
      </c>
      <c r="D22" s="177">
        <v>51</v>
      </c>
      <c r="E22" s="177">
        <v>1</v>
      </c>
      <c r="F22" s="177">
        <v>140</v>
      </c>
      <c r="G22" s="177">
        <v>58</v>
      </c>
      <c r="H22" s="178">
        <v>7</v>
      </c>
    </row>
    <row r="23" spans="1:8" ht="15">
      <c r="A23" s="75"/>
      <c r="B23" s="177"/>
      <c r="C23" s="177"/>
      <c r="D23" s="177"/>
      <c r="E23" s="177"/>
      <c r="F23" s="177"/>
      <c r="G23" s="177"/>
      <c r="H23" s="178"/>
    </row>
    <row r="24" spans="1:8" ht="15">
      <c r="A24" s="72" t="s">
        <v>62</v>
      </c>
      <c r="B24" s="175">
        <f aca="true" t="shared" si="5" ref="B24:H24">SUM(B25:B26)</f>
        <v>1528</v>
      </c>
      <c r="C24" s="175">
        <f t="shared" si="5"/>
        <v>1225</v>
      </c>
      <c r="D24" s="175">
        <f t="shared" si="5"/>
        <v>292</v>
      </c>
      <c r="E24" s="175">
        <f t="shared" si="5"/>
        <v>11</v>
      </c>
      <c r="F24" s="175">
        <f t="shared" si="5"/>
        <v>1062</v>
      </c>
      <c r="G24" s="175">
        <f t="shared" si="5"/>
        <v>447</v>
      </c>
      <c r="H24" s="176">
        <f t="shared" si="5"/>
        <v>19</v>
      </c>
    </row>
    <row r="25" spans="1:8" ht="15">
      <c r="A25" s="75" t="s">
        <v>313</v>
      </c>
      <c r="B25" s="177">
        <v>1370</v>
      </c>
      <c r="C25" s="177">
        <v>1111</v>
      </c>
      <c r="D25" s="177">
        <v>251</v>
      </c>
      <c r="E25" s="177">
        <v>8</v>
      </c>
      <c r="F25" s="177">
        <v>966</v>
      </c>
      <c r="G25" s="177">
        <v>386</v>
      </c>
      <c r="H25" s="178">
        <v>18</v>
      </c>
    </row>
    <row r="26" spans="1:8" ht="15">
      <c r="A26" s="75" t="s">
        <v>314</v>
      </c>
      <c r="B26" s="177">
        <v>158</v>
      </c>
      <c r="C26" s="177">
        <v>114</v>
      </c>
      <c r="D26" s="177">
        <v>41</v>
      </c>
      <c r="E26" s="177">
        <v>3</v>
      </c>
      <c r="F26" s="177">
        <v>96</v>
      </c>
      <c r="G26" s="177">
        <v>61</v>
      </c>
      <c r="H26" s="178">
        <v>1</v>
      </c>
    </row>
    <row r="27" spans="1:8" ht="15">
      <c r="A27" s="75"/>
      <c r="B27" s="177"/>
      <c r="C27" s="177"/>
      <c r="D27" s="177"/>
      <c r="E27" s="177"/>
      <c r="F27" s="177"/>
      <c r="G27" s="177"/>
      <c r="H27" s="178"/>
    </row>
    <row r="28" spans="1:8" ht="15">
      <c r="A28" s="72" t="s">
        <v>63</v>
      </c>
      <c r="B28" s="175">
        <f aca="true" t="shared" si="6" ref="B28:H28">SUM(B29)</f>
        <v>929</v>
      </c>
      <c r="C28" s="175">
        <f t="shared" si="6"/>
        <v>767</v>
      </c>
      <c r="D28" s="175">
        <f t="shared" si="6"/>
        <v>152</v>
      </c>
      <c r="E28" s="175">
        <f t="shared" si="6"/>
        <v>10</v>
      </c>
      <c r="F28" s="175">
        <f t="shared" si="6"/>
        <v>692</v>
      </c>
      <c r="G28" s="175">
        <f t="shared" si="6"/>
        <v>217</v>
      </c>
      <c r="H28" s="176">
        <f t="shared" si="6"/>
        <v>20</v>
      </c>
    </row>
    <row r="29" spans="1:8" ht="15">
      <c r="A29" s="75" t="s">
        <v>57</v>
      </c>
      <c r="B29" s="177">
        <v>929</v>
      </c>
      <c r="C29" s="177">
        <v>767</v>
      </c>
      <c r="D29" s="177">
        <v>152</v>
      </c>
      <c r="E29" s="177">
        <v>10</v>
      </c>
      <c r="F29" s="177">
        <v>692</v>
      </c>
      <c r="G29" s="177">
        <v>217</v>
      </c>
      <c r="H29" s="178">
        <v>20</v>
      </c>
    </row>
    <row r="30" spans="1:8" ht="15">
      <c r="A30" s="75"/>
      <c r="B30" s="177"/>
      <c r="C30" s="177"/>
      <c r="D30" s="177"/>
      <c r="E30" s="177"/>
      <c r="F30" s="177"/>
      <c r="G30" s="177"/>
      <c r="H30" s="178"/>
    </row>
    <row r="31" spans="1:8" ht="15">
      <c r="A31" s="174" t="s">
        <v>64</v>
      </c>
      <c r="B31" s="175">
        <f aca="true" t="shared" si="7" ref="B31:H31">SUM(B32:B33)</f>
        <v>652</v>
      </c>
      <c r="C31" s="175">
        <f t="shared" si="7"/>
        <v>512</v>
      </c>
      <c r="D31" s="175">
        <f t="shared" si="7"/>
        <v>126</v>
      </c>
      <c r="E31" s="175">
        <f t="shared" si="7"/>
        <v>14</v>
      </c>
      <c r="F31" s="175">
        <f t="shared" si="7"/>
        <v>527</v>
      </c>
      <c r="G31" s="175">
        <f t="shared" si="7"/>
        <v>105</v>
      </c>
      <c r="H31" s="176">
        <f t="shared" si="7"/>
        <v>20</v>
      </c>
    </row>
    <row r="32" spans="1:8" ht="15">
      <c r="A32" s="75" t="s">
        <v>316</v>
      </c>
      <c r="B32" s="177">
        <v>342</v>
      </c>
      <c r="C32" s="177">
        <v>256</v>
      </c>
      <c r="D32" s="177">
        <v>83</v>
      </c>
      <c r="E32" s="177">
        <v>3</v>
      </c>
      <c r="F32" s="177">
        <v>253</v>
      </c>
      <c r="G32" s="177">
        <v>74</v>
      </c>
      <c r="H32" s="178">
        <v>15</v>
      </c>
    </row>
    <row r="33" spans="1:8" ht="15">
      <c r="A33" s="75" t="s">
        <v>317</v>
      </c>
      <c r="B33" s="177">
        <v>310</v>
      </c>
      <c r="C33" s="177">
        <v>256</v>
      </c>
      <c r="D33" s="177">
        <v>43</v>
      </c>
      <c r="E33" s="177">
        <v>11</v>
      </c>
      <c r="F33" s="177">
        <v>274</v>
      </c>
      <c r="G33" s="177">
        <v>31</v>
      </c>
      <c r="H33" s="178">
        <v>5</v>
      </c>
    </row>
    <row r="34" spans="1:8" ht="15">
      <c r="A34" s="75"/>
      <c r="B34" s="177"/>
      <c r="C34" s="177"/>
      <c r="D34" s="177"/>
      <c r="E34" s="177"/>
      <c r="F34" s="177"/>
      <c r="G34" s="177"/>
      <c r="H34" s="178"/>
    </row>
    <row r="35" spans="1:8" ht="15">
      <c r="A35" s="174" t="s">
        <v>65</v>
      </c>
      <c r="B35" s="175">
        <f aca="true" t="shared" si="8" ref="B35:H35">SUM(B36:B37)</f>
        <v>368</v>
      </c>
      <c r="C35" s="175">
        <f t="shared" si="8"/>
        <v>313</v>
      </c>
      <c r="D35" s="175">
        <f t="shared" si="8"/>
        <v>53</v>
      </c>
      <c r="E35" s="175">
        <f t="shared" si="8"/>
        <v>2</v>
      </c>
      <c r="F35" s="175">
        <f t="shared" si="8"/>
        <v>249</v>
      </c>
      <c r="G35" s="175">
        <f t="shared" si="8"/>
        <v>115</v>
      </c>
      <c r="H35" s="176">
        <f t="shared" si="8"/>
        <v>4</v>
      </c>
    </row>
    <row r="36" spans="1:8" ht="15">
      <c r="A36" s="75" t="s">
        <v>318</v>
      </c>
      <c r="B36" s="177">
        <v>212</v>
      </c>
      <c r="C36" s="177">
        <v>166</v>
      </c>
      <c r="D36" s="177">
        <v>45</v>
      </c>
      <c r="E36" s="177">
        <v>1</v>
      </c>
      <c r="F36" s="177">
        <v>145</v>
      </c>
      <c r="G36" s="177">
        <v>65</v>
      </c>
      <c r="H36" s="178">
        <v>2</v>
      </c>
    </row>
    <row r="37" spans="1:8" ht="15">
      <c r="A37" s="75" t="s">
        <v>319</v>
      </c>
      <c r="B37" s="177">
        <v>156</v>
      </c>
      <c r="C37" s="177">
        <v>147</v>
      </c>
      <c r="D37" s="177">
        <v>8</v>
      </c>
      <c r="E37" s="177">
        <v>1</v>
      </c>
      <c r="F37" s="177">
        <v>104</v>
      </c>
      <c r="G37" s="177">
        <v>50</v>
      </c>
      <c r="H37" s="178">
        <v>2</v>
      </c>
    </row>
    <row r="38" spans="1:8" ht="15">
      <c r="A38" s="75"/>
      <c r="B38" s="177"/>
      <c r="C38" s="177"/>
      <c r="D38" s="177"/>
      <c r="E38" s="177"/>
      <c r="F38" s="177"/>
      <c r="G38" s="177"/>
      <c r="H38" s="178"/>
    </row>
    <row r="39" spans="1:8" ht="15">
      <c r="A39" s="72" t="s">
        <v>66</v>
      </c>
      <c r="B39" s="175">
        <f aca="true" t="shared" si="9" ref="B39:H39">SUM(B40:B41)</f>
        <v>689</v>
      </c>
      <c r="C39" s="175">
        <f t="shared" si="9"/>
        <v>520</v>
      </c>
      <c r="D39" s="175">
        <f t="shared" si="9"/>
        <v>160</v>
      </c>
      <c r="E39" s="175">
        <f t="shared" si="9"/>
        <v>9</v>
      </c>
      <c r="F39" s="175">
        <f t="shared" si="9"/>
        <v>551</v>
      </c>
      <c r="G39" s="175">
        <f t="shared" si="9"/>
        <v>122</v>
      </c>
      <c r="H39" s="176">
        <f t="shared" si="9"/>
        <v>16</v>
      </c>
    </row>
    <row r="40" spans="1:8" ht="15">
      <c r="A40" s="75" t="s">
        <v>320</v>
      </c>
      <c r="B40" s="177">
        <v>538</v>
      </c>
      <c r="C40" s="177">
        <v>423</v>
      </c>
      <c r="D40" s="177">
        <v>108</v>
      </c>
      <c r="E40" s="177">
        <v>7</v>
      </c>
      <c r="F40" s="177">
        <v>431</v>
      </c>
      <c r="G40" s="177">
        <v>94</v>
      </c>
      <c r="H40" s="178">
        <v>13</v>
      </c>
    </row>
    <row r="41" spans="1:8" ht="15">
      <c r="A41" s="75" t="s">
        <v>321</v>
      </c>
      <c r="B41" s="177">
        <v>151</v>
      </c>
      <c r="C41" s="177">
        <v>97</v>
      </c>
      <c r="D41" s="177">
        <v>52</v>
      </c>
      <c r="E41" s="177">
        <v>2</v>
      </c>
      <c r="F41" s="177">
        <v>120</v>
      </c>
      <c r="G41" s="177">
        <v>28</v>
      </c>
      <c r="H41" s="178">
        <v>3</v>
      </c>
    </row>
    <row r="42" spans="1:8" ht="15">
      <c r="A42" s="75"/>
      <c r="B42" s="177"/>
      <c r="C42" s="177"/>
      <c r="D42" s="177"/>
      <c r="E42" s="177"/>
      <c r="F42" s="177"/>
      <c r="G42" s="177"/>
      <c r="H42" s="178"/>
    </row>
    <row r="43" spans="1:8" ht="15">
      <c r="A43" s="174" t="s">
        <v>67</v>
      </c>
      <c r="B43" s="175">
        <f aca="true" t="shared" si="10" ref="B43:H43">SUM(B44:B45)</f>
        <v>541</v>
      </c>
      <c r="C43" s="175">
        <f t="shared" si="10"/>
        <v>420</v>
      </c>
      <c r="D43" s="175">
        <f t="shared" si="10"/>
        <v>108</v>
      </c>
      <c r="E43" s="175">
        <f t="shared" si="10"/>
        <v>13</v>
      </c>
      <c r="F43" s="175">
        <f t="shared" si="10"/>
        <v>402</v>
      </c>
      <c r="G43" s="175">
        <f t="shared" si="10"/>
        <v>138</v>
      </c>
      <c r="H43" s="176">
        <f t="shared" si="10"/>
        <v>1</v>
      </c>
    </row>
    <row r="44" spans="1:8" ht="15">
      <c r="A44" s="75" t="s">
        <v>322</v>
      </c>
      <c r="B44" s="177">
        <v>431</v>
      </c>
      <c r="C44" s="177">
        <v>321</v>
      </c>
      <c r="D44" s="177">
        <v>97</v>
      </c>
      <c r="E44" s="177">
        <v>13</v>
      </c>
      <c r="F44" s="177">
        <v>316</v>
      </c>
      <c r="G44" s="177">
        <v>114</v>
      </c>
      <c r="H44" s="178">
        <v>1</v>
      </c>
    </row>
    <row r="45" spans="1:8" ht="15">
      <c r="A45" s="75" t="s">
        <v>323</v>
      </c>
      <c r="B45" s="177">
        <v>110</v>
      </c>
      <c r="C45" s="177">
        <v>99</v>
      </c>
      <c r="D45" s="177">
        <v>11</v>
      </c>
      <c r="E45" s="177">
        <v>0</v>
      </c>
      <c r="F45" s="177">
        <v>86</v>
      </c>
      <c r="G45" s="177">
        <v>24</v>
      </c>
      <c r="H45" s="178">
        <v>0</v>
      </c>
    </row>
    <row r="46" spans="1:8" ht="15">
      <c r="A46" s="75"/>
      <c r="B46" s="177"/>
      <c r="C46" s="177"/>
      <c r="D46" s="177"/>
      <c r="E46" s="177"/>
      <c r="F46" s="177"/>
      <c r="G46" s="177"/>
      <c r="H46" s="178"/>
    </row>
    <row r="47" spans="1:8" ht="15">
      <c r="A47" s="174" t="s">
        <v>68</v>
      </c>
      <c r="B47" s="175">
        <f aca="true" t="shared" si="11" ref="B47:H47">SUM(B48:B50)</f>
        <v>490</v>
      </c>
      <c r="C47" s="175">
        <f t="shared" si="11"/>
        <v>398</v>
      </c>
      <c r="D47" s="175">
        <f t="shared" si="11"/>
        <v>87</v>
      </c>
      <c r="E47" s="175">
        <f t="shared" si="11"/>
        <v>5</v>
      </c>
      <c r="F47" s="175">
        <f t="shared" si="11"/>
        <v>397</v>
      </c>
      <c r="G47" s="175">
        <f t="shared" si="11"/>
        <v>89</v>
      </c>
      <c r="H47" s="176">
        <f t="shared" si="11"/>
        <v>4</v>
      </c>
    </row>
    <row r="48" spans="1:8" ht="15">
      <c r="A48" s="75" t="s">
        <v>324</v>
      </c>
      <c r="B48" s="77">
        <v>94</v>
      </c>
      <c r="C48" s="177">
        <v>80</v>
      </c>
      <c r="D48" s="177">
        <v>14</v>
      </c>
      <c r="E48" s="177">
        <v>0</v>
      </c>
      <c r="F48" s="177">
        <v>81</v>
      </c>
      <c r="G48" s="177">
        <v>13</v>
      </c>
      <c r="H48" s="178">
        <v>0</v>
      </c>
    </row>
    <row r="49" spans="1:8" ht="15">
      <c r="A49" s="75" t="s">
        <v>325</v>
      </c>
      <c r="B49" s="177">
        <v>146</v>
      </c>
      <c r="C49" s="177">
        <v>111</v>
      </c>
      <c r="D49" s="177">
        <v>32</v>
      </c>
      <c r="E49" s="177">
        <v>3</v>
      </c>
      <c r="F49" s="177">
        <v>104</v>
      </c>
      <c r="G49" s="177">
        <v>39</v>
      </c>
      <c r="H49" s="178">
        <v>3</v>
      </c>
    </row>
    <row r="50" spans="1:8" ht="15">
      <c r="A50" s="75" t="s">
        <v>326</v>
      </c>
      <c r="B50" s="177">
        <v>250</v>
      </c>
      <c r="C50" s="177">
        <v>207</v>
      </c>
      <c r="D50" s="177">
        <v>41</v>
      </c>
      <c r="E50" s="177">
        <v>2</v>
      </c>
      <c r="F50" s="177">
        <v>212</v>
      </c>
      <c r="G50" s="177">
        <v>37</v>
      </c>
      <c r="H50" s="178">
        <v>1</v>
      </c>
    </row>
    <row r="51" spans="1:8" ht="15">
      <c r="A51" s="75"/>
      <c r="B51" s="177"/>
      <c r="C51" s="177"/>
      <c r="D51" s="177"/>
      <c r="E51" s="177"/>
      <c r="F51" s="177"/>
      <c r="G51" s="177"/>
      <c r="H51" s="178"/>
    </row>
    <row r="52" spans="1:8" ht="15">
      <c r="A52" s="174" t="s">
        <v>69</v>
      </c>
      <c r="B52" s="175">
        <f aca="true" t="shared" si="12" ref="B52:H52">SUM(B53)</f>
        <v>888</v>
      </c>
      <c r="C52" s="175">
        <f t="shared" si="12"/>
        <v>671</v>
      </c>
      <c r="D52" s="175">
        <f t="shared" si="12"/>
        <v>212</v>
      </c>
      <c r="E52" s="175">
        <f t="shared" si="12"/>
        <v>5</v>
      </c>
      <c r="F52" s="175">
        <f t="shared" si="12"/>
        <v>701</v>
      </c>
      <c r="G52" s="175">
        <f t="shared" si="12"/>
        <v>175</v>
      </c>
      <c r="H52" s="176">
        <f t="shared" si="12"/>
        <v>12</v>
      </c>
    </row>
    <row r="53" spans="1:8" ht="15">
      <c r="A53" s="75" t="s">
        <v>327</v>
      </c>
      <c r="B53" s="177">
        <v>888</v>
      </c>
      <c r="C53" s="177">
        <v>671</v>
      </c>
      <c r="D53" s="177">
        <v>212</v>
      </c>
      <c r="E53" s="177">
        <v>5</v>
      </c>
      <c r="F53" s="177">
        <v>701</v>
      </c>
      <c r="G53" s="177">
        <v>175</v>
      </c>
      <c r="H53" s="178">
        <v>12</v>
      </c>
    </row>
    <row r="54" spans="1:8" ht="15">
      <c r="A54" s="75"/>
      <c r="B54" s="177"/>
      <c r="C54" s="177"/>
      <c r="D54" s="177"/>
      <c r="E54" s="178"/>
      <c r="F54" s="179"/>
      <c r="G54" s="179"/>
      <c r="H54" s="179"/>
    </row>
    <row r="55" spans="1:8" ht="15">
      <c r="A55" s="174" t="s">
        <v>70</v>
      </c>
      <c r="B55" s="175">
        <f aca="true" t="shared" si="13" ref="B55:H55">SUM(B56)</f>
        <v>1182</v>
      </c>
      <c r="C55" s="175">
        <f t="shared" si="13"/>
        <v>898</v>
      </c>
      <c r="D55" s="175">
        <f t="shared" si="13"/>
        <v>240</v>
      </c>
      <c r="E55" s="175">
        <f t="shared" si="13"/>
        <v>44</v>
      </c>
      <c r="F55" s="175">
        <f t="shared" si="13"/>
        <v>864</v>
      </c>
      <c r="G55" s="175">
        <f t="shared" si="13"/>
        <v>304</v>
      </c>
      <c r="H55" s="176">
        <f t="shared" si="13"/>
        <v>14</v>
      </c>
    </row>
    <row r="56" spans="1:8" ht="15">
      <c r="A56" s="75" t="s">
        <v>328</v>
      </c>
      <c r="B56" s="177">
        <v>1182</v>
      </c>
      <c r="C56" s="177">
        <v>898</v>
      </c>
      <c r="D56" s="177">
        <v>240</v>
      </c>
      <c r="E56" s="178">
        <v>44</v>
      </c>
      <c r="F56" s="179">
        <v>864</v>
      </c>
      <c r="G56" s="179">
        <v>304</v>
      </c>
      <c r="H56" s="179">
        <v>14</v>
      </c>
    </row>
    <row r="57" spans="1:8" ht="15">
      <c r="A57" s="180"/>
      <c r="B57" s="181"/>
      <c r="C57" s="182"/>
      <c r="D57" s="182"/>
      <c r="E57" s="182"/>
      <c r="F57" s="182"/>
      <c r="G57" s="182"/>
      <c r="H57" s="182"/>
    </row>
    <row r="58" ht="15">
      <c r="A58" s="183" t="s">
        <v>39</v>
      </c>
    </row>
  </sheetData>
  <sheetProtection/>
  <mergeCells count="2">
    <mergeCell ref="C5:E5"/>
    <mergeCell ref="F5:H5"/>
  </mergeCells>
  <printOptions horizontalCentered="1" verticalCentered="1"/>
  <pageMargins left="0.7479166666666667" right="0.7479166666666667" top="0.61" bottom="0.49" header="0.5118055555555556" footer="0.5118055555555556"/>
  <pageSetup horizontalDpi="300" verticalDpi="300" orientation="landscape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71"/>
  <sheetViews>
    <sheetView zoomScaleSheetLayoutView="75" workbookViewId="0" topLeftCell="A1">
      <pane ySplit="6" topLeftCell="BM69" activePane="bottomLeft" state="frozen"/>
      <selection pane="topLeft" activeCell="A1" sqref="A1:IV1"/>
      <selection pane="bottomLeft" activeCell="A3" sqref="A3:X6"/>
    </sheetView>
  </sheetViews>
  <sheetFormatPr defaultColWidth="9.140625" defaultRowHeight="12.75"/>
  <cols>
    <col min="1" max="1" width="58.421875" style="1" customWidth="1"/>
    <col min="2" max="2" width="8.8515625" style="1" customWidth="1"/>
    <col min="3" max="3" width="9.140625" style="1" customWidth="1"/>
    <col min="4" max="4" width="8.140625" style="1" customWidth="1"/>
    <col min="5" max="5" width="9.140625" style="1" customWidth="1"/>
    <col min="6" max="6" width="8.7109375" style="1" customWidth="1"/>
    <col min="7" max="7" width="8.8515625" style="1" customWidth="1"/>
    <col min="8" max="8" width="8.7109375" style="1" customWidth="1"/>
    <col min="9" max="10" width="8.140625" style="1" customWidth="1"/>
    <col min="11" max="11" width="8.421875" style="1" customWidth="1"/>
    <col min="12" max="13" width="8.28125" style="1" customWidth="1"/>
    <col min="14" max="14" width="8.7109375" style="1" customWidth="1"/>
    <col min="15" max="16" width="8.421875" style="1" customWidth="1"/>
    <col min="17" max="17" width="10.00390625" style="1" customWidth="1"/>
    <col min="18" max="18" width="8.7109375" style="1" customWidth="1"/>
    <col min="19" max="19" width="8.421875" style="1" customWidth="1"/>
    <col min="20" max="20" width="10.28125" style="1" customWidth="1"/>
    <col min="21" max="21" width="9.7109375" style="1" customWidth="1"/>
    <col min="22" max="22" width="8.421875" style="1" customWidth="1"/>
    <col min="23" max="23" width="8.00390625" style="1" customWidth="1"/>
    <col min="24" max="24" width="8.140625" style="1" customWidth="1"/>
    <col min="25" max="16384" width="9.140625" style="1" customWidth="1"/>
  </cols>
  <sheetData>
    <row r="1" spans="1:4" ht="15">
      <c r="A1" s="32" t="s">
        <v>35</v>
      </c>
      <c r="D1" s="52"/>
    </row>
    <row r="2" spans="1:24" ht="15">
      <c r="A2" s="3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</row>
    <row r="3" spans="1:24" ht="15">
      <c r="A3" s="210" t="s">
        <v>82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</row>
    <row r="4" spans="1:24" ht="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</row>
    <row r="5" spans="1:24" ht="15">
      <c r="A5" s="212" t="s">
        <v>330</v>
      </c>
      <c r="B5" s="213" t="s">
        <v>356</v>
      </c>
      <c r="C5" s="214" t="s">
        <v>331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</row>
    <row r="6" spans="1:24" ht="45">
      <c r="A6" s="215"/>
      <c r="B6" s="216"/>
      <c r="C6" s="217" t="s">
        <v>357</v>
      </c>
      <c r="D6" s="218" t="s">
        <v>85</v>
      </c>
      <c r="E6" s="217" t="s">
        <v>27</v>
      </c>
      <c r="F6" s="219" t="s">
        <v>73</v>
      </c>
      <c r="G6" s="217" t="s">
        <v>86</v>
      </c>
      <c r="H6" s="217" t="s">
        <v>87</v>
      </c>
      <c r="I6" s="218" t="s">
        <v>88</v>
      </c>
      <c r="J6" s="217" t="s">
        <v>72</v>
      </c>
      <c r="K6" s="217" t="s">
        <v>89</v>
      </c>
      <c r="L6" s="217" t="s">
        <v>90</v>
      </c>
      <c r="M6" s="217" t="s">
        <v>0</v>
      </c>
      <c r="N6" s="217" t="s">
        <v>1</v>
      </c>
      <c r="O6" s="217" t="s">
        <v>2</v>
      </c>
      <c r="P6" s="218" t="s">
        <v>3</v>
      </c>
      <c r="Q6" s="217" t="s">
        <v>4</v>
      </c>
      <c r="R6" s="217" t="s">
        <v>5</v>
      </c>
      <c r="S6" s="217" t="s">
        <v>6</v>
      </c>
      <c r="T6" s="217" t="s">
        <v>7</v>
      </c>
      <c r="U6" s="217" t="s">
        <v>8</v>
      </c>
      <c r="V6" s="217" t="s">
        <v>9</v>
      </c>
      <c r="W6" s="217" t="s">
        <v>10</v>
      </c>
      <c r="X6" s="219" t="s">
        <v>11</v>
      </c>
    </row>
    <row r="7" spans="1:24" ht="15">
      <c r="A7" s="11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3"/>
    </row>
    <row r="8" spans="1:24" ht="15">
      <c r="A8" s="37" t="s">
        <v>356</v>
      </c>
      <c r="B8" s="195">
        <f aca="true" t="shared" si="0" ref="B8:X8">SUM(B10,B125,B165)</f>
        <v>13015</v>
      </c>
      <c r="C8" s="195">
        <f t="shared" si="0"/>
        <v>4007</v>
      </c>
      <c r="D8" s="195">
        <f t="shared" si="0"/>
        <v>95</v>
      </c>
      <c r="E8" s="195">
        <f t="shared" si="0"/>
        <v>431</v>
      </c>
      <c r="F8" s="195">
        <f t="shared" si="0"/>
        <v>603</v>
      </c>
      <c r="G8" s="195">
        <f t="shared" si="0"/>
        <v>184</v>
      </c>
      <c r="H8" s="195">
        <f t="shared" si="0"/>
        <v>654</v>
      </c>
      <c r="I8" s="195">
        <f t="shared" si="0"/>
        <v>205</v>
      </c>
      <c r="J8" s="195">
        <f t="shared" si="0"/>
        <v>1370</v>
      </c>
      <c r="K8" s="195">
        <f t="shared" si="0"/>
        <v>158</v>
      </c>
      <c r="L8" s="195">
        <f t="shared" si="0"/>
        <v>929</v>
      </c>
      <c r="M8" s="195">
        <f t="shared" si="0"/>
        <v>342</v>
      </c>
      <c r="N8" s="195">
        <f t="shared" si="0"/>
        <v>156</v>
      </c>
      <c r="O8" s="195">
        <f t="shared" si="0"/>
        <v>310</v>
      </c>
      <c r="P8" s="195">
        <f t="shared" si="0"/>
        <v>212</v>
      </c>
      <c r="Q8" s="195">
        <f t="shared" si="0"/>
        <v>538</v>
      </c>
      <c r="R8" s="195">
        <f t="shared" si="0"/>
        <v>151</v>
      </c>
      <c r="S8" s="195">
        <f t="shared" si="0"/>
        <v>146</v>
      </c>
      <c r="T8" s="195">
        <f t="shared" si="0"/>
        <v>250</v>
      </c>
      <c r="U8" s="195">
        <f t="shared" si="0"/>
        <v>110</v>
      </c>
      <c r="V8" s="195">
        <f t="shared" si="0"/>
        <v>94</v>
      </c>
      <c r="W8" s="195">
        <f t="shared" si="0"/>
        <v>888</v>
      </c>
      <c r="X8" s="195">
        <f t="shared" si="0"/>
        <v>1182</v>
      </c>
    </row>
    <row r="9" spans="1:24" ht="15">
      <c r="A9" s="11" t="s">
        <v>344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</row>
    <row r="10" spans="1:24" ht="15">
      <c r="A10" s="37" t="s">
        <v>107</v>
      </c>
      <c r="B10" s="196">
        <f aca="true" t="shared" si="1" ref="B10:X10">SUM(B11:B82,B85:B123)</f>
        <v>10006</v>
      </c>
      <c r="C10" s="196">
        <f t="shared" si="1"/>
        <v>3242</v>
      </c>
      <c r="D10" s="196">
        <f t="shared" si="1"/>
        <v>81</v>
      </c>
      <c r="E10" s="196">
        <f t="shared" si="1"/>
        <v>316</v>
      </c>
      <c r="F10" s="196">
        <f t="shared" si="1"/>
        <v>416</v>
      </c>
      <c r="G10" s="196">
        <f t="shared" si="1"/>
        <v>136</v>
      </c>
      <c r="H10" s="196">
        <f t="shared" si="1"/>
        <v>546</v>
      </c>
      <c r="I10" s="196">
        <f t="shared" si="1"/>
        <v>140</v>
      </c>
      <c r="J10" s="196">
        <f t="shared" si="1"/>
        <v>966</v>
      </c>
      <c r="K10" s="196">
        <f t="shared" si="1"/>
        <v>96</v>
      </c>
      <c r="L10" s="196">
        <f t="shared" si="1"/>
        <v>692</v>
      </c>
      <c r="M10" s="196">
        <f t="shared" si="1"/>
        <v>253</v>
      </c>
      <c r="N10" s="196">
        <f t="shared" si="1"/>
        <v>104</v>
      </c>
      <c r="O10" s="196">
        <f t="shared" si="1"/>
        <v>274</v>
      </c>
      <c r="P10" s="196">
        <f t="shared" si="1"/>
        <v>145</v>
      </c>
      <c r="Q10" s="196">
        <f t="shared" si="1"/>
        <v>431</v>
      </c>
      <c r="R10" s="196">
        <f t="shared" si="1"/>
        <v>120</v>
      </c>
      <c r="S10" s="196">
        <f t="shared" si="1"/>
        <v>104</v>
      </c>
      <c r="T10" s="196">
        <f t="shared" si="1"/>
        <v>212</v>
      </c>
      <c r="U10" s="196">
        <f t="shared" si="1"/>
        <v>86</v>
      </c>
      <c r="V10" s="196">
        <f t="shared" si="1"/>
        <v>81</v>
      </c>
      <c r="W10" s="196">
        <f t="shared" si="1"/>
        <v>701</v>
      </c>
      <c r="X10" s="195">
        <f t="shared" si="1"/>
        <v>864</v>
      </c>
    </row>
    <row r="11" spans="1:24" ht="15">
      <c r="A11" s="41" t="s">
        <v>332</v>
      </c>
      <c r="B11" s="197">
        <f aca="true" t="shared" si="2" ref="B11:B42">SUM(C11:X11)</f>
        <v>18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18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7">
        <v>0</v>
      </c>
    </row>
    <row r="12" spans="1:24" ht="15">
      <c r="A12" s="41" t="s">
        <v>333</v>
      </c>
      <c r="B12" s="197">
        <f t="shared" si="2"/>
        <v>2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2</v>
      </c>
      <c r="X12" s="197">
        <v>0</v>
      </c>
    </row>
    <row r="13" spans="1:24" ht="15">
      <c r="A13" s="41" t="s">
        <v>334</v>
      </c>
      <c r="B13" s="197">
        <f t="shared" si="2"/>
        <v>26</v>
      </c>
      <c r="C13" s="198">
        <v>17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1</v>
      </c>
      <c r="J13" s="198">
        <v>0</v>
      </c>
      <c r="K13" s="198">
        <v>0</v>
      </c>
      <c r="L13" s="198">
        <v>1</v>
      </c>
      <c r="M13" s="198">
        <v>0</v>
      </c>
      <c r="N13" s="198">
        <v>0</v>
      </c>
      <c r="O13" s="198">
        <v>5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7">
        <v>2</v>
      </c>
    </row>
    <row r="14" spans="1:24" ht="15">
      <c r="A14" s="41" t="s">
        <v>335</v>
      </c>
      <c r="B14" s="197">
        <f t="shared" si="2"/>
        <v>1</v>
      </c>
      <c r="C14" s="198">
        <v>0</v>
      </c>
      <c r="D14" s="198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1</v>
      </c>
      <c r="X14" s="197">
        <v>0</v>
      </c>
    </row>
    <row r="15" spans="1:24" ht="15">
      <c r="A15" s="199" t="s">
        <v>336</v>
      </c>
      <c r="B15" s="197">
        <f t="shared" si="2"/>
        <v>1</v>
      </c>
      <c r="C15" s="198">
        <v>0</v>
      </c>
      <c r="D15" s="198">
        <v>0</v>
      </c>
      <c r="E15" s="198">
        <v>0</v>
      </c>
      <c r="F15" s="198">
        <v>0</v>
      </c>
      <c r="G15" s="198">
        <v>0</v>
      </c>
      <c r="H15" s="198">
        <v>1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198">
        <v>0</v>
      </c>
      <c r="V15" s="198">
        <v>0</v>
      </c>
      <c r="W15" s="198">
        <v>0</v>
      </c>
      <c r="X15" s="197">
        <v>0</v>
      </c>
    </row>
    <row r="16" spans="1:24" ht="15">
      <c r="A16" s="199" t="s">
        <v>337</v>
      </c>
      <c r="B16" s="197">
        <f t="shared" si="2"/>
        <v>47</v>
      </c>
      <c r="C16" s="198">
        <v>47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7">
        <v>0</v>
      </c>
    </row>
    <row r="17" spans="1:24" ht="15">
      <c r="A17" s="41" t="s">
        <v>338</v>
      </c>
      <c r="B17" s="197">
        <f t="shared" si="2"/>
        <v>20</v>
      </c>
      <c r="C17" s="198">
        <v>20</v>
      </c>
      <c r="D17" s="198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0</v>
      </c>
      <c r="P17" s="198">
        <v>0</v>
      </c>
      <c r="Q17" s="198">
        <v>0</v>
      </c>
      <c r="R17" s="198">
        <v>0</v>
      </c>
      <c r="S17" s="198">
        <v>0</v>
      </c>
      <c r="T17" s="198">
        <v>0</v>
      </c>
      <c r="U17" s="198">
        <v>0</v>
      </c>
      <c r="V17" s="198">
        <v>0</v>
      </c>
      <c r="W17" s="198">
        <v>0</v>
      </c>
      <c r="X17" s="197">
        <v>0</v>
      </c>
    </row>
    <row r="18" spans="1:24" ht="15">
      <c r="A18" s="199" t="s">
        <v>339</v>
      </c>
      <c r="B18" s="197">
        <f t="shared" si="2"/>
        <v>519</v>
      </c>
      <c r="C18" s="198">
        <v>117</v>
      </c>
      <c r="D18" s="198">
        <v>7</v>
      </c>
      <c r="E18" s="198">
        <v>22</v>
      </c>
      <c r="F18" s="198">
        <v>34</v>
      </c>
      <c r="G18" s="198">
        <v>22</v>
      </c>
      <c r="H18" s="198">
        <v>26</v>
      </c>
      <c r="I18" s="198">
        <v>14</v>
      </c>
      <c r="J18" s="198">
        <v>48</v>
      </c>
      <c r="K18" s="198">
        <v>14</v>
      </c>
      <c r="L18" s="198">
        <v>47</v>
      </c>
      <c r="M18" s="198">
        <v>8</v>
      </c>
      <c r="N18" s="198">
        <v>6</v>
      </c>
      <c r="O18" s="198">
        <v>28</v>
      </c>
      <c r="P18" s="198">
        <v>14</v>
      </c>
      <c r="Q18" s="198">
        <v>32</v>
      </c>
      <c r="R18" s="198">
        <v>14</v>
      </c>
      <c r="S18" s="198">
        <v>9</v>
      </c>
      <c r="T18" s="198">
        <v>9</v>
      </c>
      <c r="U18" s="198">
        <v>6</v>
      </c>
      <c r="V18" s="198">
        <v>10</v>
      </c>
      <c r="W18" s="198">
        <v>20</v>
      </c>
      <c r="X18" s="197">
        <v>12</v>
      </c>
    </row>
    <row r="19" spans="1:24" ht="15">
      <c r="A19" s="200" t="s">
        <v>340</v>
      </c>
      <c r="B19" s="197">
        <f t="shared" si="2"/>
        <v>6</v>
      </c>
      <c r="C19" s="198">
        <v>0</v>
      </c>
      <c r="D19" s="198">
        <v>0</v>
      </c>
      <c r="E19" s="198">
        <v>0</v>
      </c>
      <c r="F19" s="198">
        <v>0</v>
      </c>
      <c r="G19" s="198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8">
        <v>0</v>
      </c>
      <c r="N19" s="198">
        <v>2</v>
      </c>
      <c r="O19" s="198">
        <v>0</v>
      </c>
      <c r="P19" s="198">
        <v>0</v>
      </c>
      <c r="Q19" s="198">
        <v>0</v>
      </c>
      <c r="R19" s="198">
        <v>2</v>
      </c>
      <c r="S19" s="198">
        <v>0</v>
      </c>
      <c r="T19" s="198">
        <v>1</v>
      </c>
      <c r="U19" s="198">
        <v>1</v>
      </c>
      <c r="V19" s="198">
        <v>0</v>
      </c>
      <c r="W19" s="198">
        <v>0</v>
      </c>
      <c r="X19" s="197">
        <v>0</v>
      </c>
    </row>
    <row r="20" spans="1:24" ht="15">
      <c r="A20" s="199" t="s">
        <v>341</v>
      </c>
      <c r="B20" s="197">
        <f t="shared" si="2"/>
        <v>10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8</v>
      </c>
      <c r="Q20" s="198">
        <v>1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1</v>
      </c>
      <c r="X20" s="197">
        <v>0</v>
      </c>
    </row>
    <row r="21" spans="1:24" ht="15">
      <c r="A21" s="199" t="s">
        <v>342</v>
      </c>
      <c r="B21" s="197">
        <f t="shared" si="2"/>
        <v>1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198">
        <v>0</v>
      </c>
      <c r="V21" s="198">
        <v>0</v>
      </c>
      <c r="W21" s="198">
        <v>1</v>
      </c>
      <c r="X21" s="197">
        <v>0</v>
      </c>
    </row>
    <row r="22" spans="1:24" ht="15">
      <c r="A22" s="200" t="s">
        <v>343</v>
      </c>
      <c r="B22" s="197">
        <f t="shared" si="2"/>
        <v>670</v>
      </c>
      <c r="C22" s="198">
        <v>310</v>
      </c>
      <c r="D22" s="198">
        <v>5</v>
      </c>
      <c r="E22" s="198">
        <v>20</v>
      </c>
      <c r="F22" s="198">
        <v>42</v>
      </c>
      <c r="G22" s="198">
        <v>2</v>
      </c>
      <c r="H22" s="198">
        <v>22</v>
      </c>
      <c r="I22" s="198">
        <v>1</v>
      </c>
      <c r="J22" s="198">
        <v>16</v>
      </c>
      <c r="K22" s="198">
        <v>0</v>
      </c>
      <c r="L22" s="198">
        <v>74</v>
      </c>
      <c r="M22" s="198">
        <v>13</v>
      </c>
      <c r="N22" s="198">
        <v>9</v>
      </c>
      <c r="O22" s="198">
        <v>25</v>
      </c>
      <c r="P22" s="198">
        <v>9</v>
      </c>
      <c r="Q22" s="198">
        <v>27</v>
      </c>
      <c r="R22" s="198">
        <v>13</v>
      </c>
      <c r="S22" s="198">
        <v>1</v>
      </c>
      <c r="T22" s="198">
        <v>1</v>
      </c>
      <c r="U22" s="198">
        <v>0</v>
      </c>
      <c r="V22" s="198">
        <v>5</v>
      </c>
      <c r="W22" s="198">
        <v>0</v>
      </c>
      <c r="X22" s="197">
        <v>75</v>
      </c>
    </row>
    <row r="23" spans="1:24" ht="15">
      <c r="A23" s="199" t="s">
        <v>232</v>
      </c>
      <c r="B23" s="197">
        <f t="shared" si="2"/>
        <v>7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198">
        <v>0</v>
      </c>
      <c r="V23" s="198">
        <v>2</v>
      </c>
      <c r="W23" s="198">
        <v>5</v>
      </c>
      <c r="X23" s="197">
        <v>0</v>
      </c>
    </row>
    <row r="24" spans="1:24" ht="15">
      <c r="A24" s="199" t="s">
        <v>233</v>
      </c>
      <c r="B24" s="197">
        <f t="shared" si="2"/>
        <v>162</v>
      </c>
      <c r="C24" s="198">
        <v>0</v>
      </c>
      <c r="D24" s="198">
        <v>0</v>
      </c>
      <c r="E24" s="198">
        <v>0</v>
      </c>
      <c r="F24" s="198">
        <v>0</v>
      </c>
      <c r="G24" s="198">
        <v>8</v>
      </c>
      <c r="H24" s="198">
        <v>0</v>
      </c>
      <c r="I24" s="198">
        <v>3</v>
      </c>
      <c r="J24" s="198">
        <v>64</v>
      </c>
      <c r="K24" s="198">
        <v>9</v>
      </c>
      <c r="L24" s="198">
        <v>0</v>
      </c>
      <c r="M24" s="198">
        <v>7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4</v>
      </c>
      <c r="T24" s="198">
        <v>9</v>
      </c>
      <c r="U24" s="198">
        <v>4</v>
      </c>
      <c r="V24" s="198">
        <v>0</v>
      </c>
      <c r="W24" s="198">
        <v>54</v>
      </c>
      <c r="X24" s="197">
        <v>0</v>
      </c>
    </row>
    <row r="25" spans="1:24" ht="15">
      <c r="A25" s="201" t="s">
        <v>234</v>
      </c>
      <c r="B25" s="197">
        <f t="shared" si="2"/>
        <v>2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2</v>
      </c>
      <c r="I25" s="198">
        <v>0</v>
      </c>
      <c r="J25" s="198">
        <v>0</v>
      </c>
      <c r="K25" s="198">
        <v>0</v>
      </c>
      <c r="L25" s="198">
        <v>0</v>
      </c>
      <c r="M25" s="198">
        <v>0</v>
      </c>
      <c r="N25" s="198">
        <v>0</v>
      </c>
      <c r="O25" s="198">
        <v>0</v>
      </c>
      <c r="P25" s="198">
        <v>0</v>
      </c>
      <c r="Q25" s="198">
        <v>0</v>
      </c>
      <c r="R25" s="198">
        <v>0</v>
      </c>
      <c r="S25" s="198">
        <v>0</v>
      </c>
      <c r="T25" s="198">
        <v>0</v>
      </c>
      <c r="U25" s="198">
        <v>0</v>
      </c>
      <c r="V25" s="198">
        <v>0</v>
      </c>
      <c r="W25" s="198">
        <v>0</v>
      </c>
      <c r="X25" s="197">
        <v>0</v>
      </c>
    </row>
    <row r="26" spans="1:24" ht="15">
      <c r="A26" s="199" t="s">
        <v>235</v>
      </c>
      <c r="B26" s="197">
        <f t="shared" si="2"/>
        <v>418</v>
      </c>
      <c r="C26" s="198">
        <v>155</v>
      </c>
      <c r="D26" s="198">
        <v>2</v>
      </c>
      <c r="E26" s="198">
        <v>11</v>
      </c>
      <c r="F26" s="198">
        <v>25</v>
      </c>
      <c r="G26" s="198">
        <v>0</v>
      </c>
      <c r="H26" s="198">
        <v>28</v>
      </c>
      <c r="I26" s="198">
        <v>2</v>
      </c>
      <c r="J26" s="198">
        <v>49</v>
      </c>
      <c r="K26" s="198">
        <v>3</v>
      </c>
      <c r="L26" s="198">
        <v>2</v>
      </c>
      <c r="M26" s="198">
        <v>5</v>
      </c>
      <c r="N26" s="198">
        <v>1</v>
      </c>
      <c r="O26" s="198">
        <v>11</v>
      </c>
      <c r="P26" s="198">
        <v>15</v>
      </c>
      <c r="Q26" s="198">
        <v>14</v>
      </c>
      <c r="R26" s="198">
        <v>9</v>
      </c>
      <c r="S26" s="198">
        <v>1</v>
      </c>
      <c r="T26" s="198">
        <v>18</v>
      </c>
      <c r="U26" s="198">
        <v>0</v>
      </c>
      <c r="V26" s="198">
        <v>2</v>
      </c>
      <c r="W26" s="198">
        <v>26</v>
      </c>
      <c r="X26" s="197">
        <v>39</v>
      </c>
    </row>
    <row r="27" spans="1:24" ht="15">
      <c r="A27" s="199" t="s">
        <v>236</v>
      </c>
      <c r="B27" s="197">
        <f t="shared" si="2"/>
        <v>18</v>
      </c>
      <c r="C27" s="198">
        <v>0</v>
      </c>
      <c r="D27" s="198">
        <v>0</v>
      </c>
      <c r="E27" s="198">
        <v>0</v>
      </c>
      <c r="F27" s="198">
        <v>0</v>
      </c>
      <c r="G27" s="198">
        <v>0</v>
      </c>
      <c r="H27" s="198">
        <v>0</v>
      </c>
      <c r="I27" s="198">
        <v>0</v>
      </c>
      <c r="J27" s="198">
        <v>5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  <c r="R27" s="198">
        <v>0</v>
      </c>
      <c r="S27" s="198">
        <v>0</v>
      </c>
      <c r="T27" s="198">
        <v>0</v>
      </c>
      <c r="U27" s="198">
        <v>0</v>
      </c>
      <c r="V27" s="198">
        <v>0</v>
      </c>
      <c r="W27" s="198">
        <v>13</v>
      </c>
      <c r="X27" s="197">
        <v>0</v>
      </c>
    </row>
    <row r="28" spans="1:24" ht="15">
      <c r="A28" s="199" t="s">
        <v>237</v>
      </c>
      <c r="B28" s="197">
        <f t="shared" si="2"/>
        <v>4</v>
      </c>
      <c r="C28" s="198">
        <v>0</v>
      </c>
      <c r="D28" s="198">
        <v>0</v>
      </c>
      <c r="E28" s="198">
        <v>0</v>
      </c>
      <c r="F28" s="198">
        <v>0</v>
      </c>
      <c r="G28" s="198">
        <v>0</v>
      </c>
      <c r="H28" s="198">
        <v>1</v>
      </c>
      <c r="I28" s="198">
        <v>2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198">
        <v>0</v>
      </c>
      <c r="V28" s="198">
        <v>0</v>
      </c>
      <c r="W28" s="198">
        <v>0</v>
      </c>
      <c r="X28" s="197">
        <v>1</v>
      </c>
    </row>
    <row r="29" spans="1:24" ht="15">
      <c r="A29" s="199" t="s">
        <v>238</v>
      </c>
      <c r="B29" s="197">
        <f t="shared" si="2"/>
        <v>75</v>
      </c>
      <c r="C29" s="198">
        <v>20</v>
      </c>
      <c r="D29" s="198">
        <v>0</v>
      </c>
      <c r="E29" s="198">
        <v>28</v>
      </c>
      <c r="F29" s="198">
        <v>2</v>
      </c>
      <c r="G29" s="198">
        <v>1</v>
      </c>
      <c r="H29" s="198">
        <v>0</v>
      </c>
      <c r="I29" s="198">
        <v>1</v>
      </c>
      <c r="J29" s="198">
        <v>0</v>
      </c>
      <c r="K29" s="198">
        <v>0</v>
      </c>
      <c r="L29" s="198">
        <v>3</v>
      </c>
      <c r="M29" s="198">
        <v>2</v>
      </c>
      <c r="N29" s="198">
        <v>0</v>
      </c>
      <c r="O29" s="198">
        <v>0</v>
      </c>
      <c r="P29" s="198">
        <v>2</v>
      </c>
      <c r="Q29" s="198">
        <v>2</v>
      </c>
      <c r="R29" s="198">
        <v>0</v>
      </c>
      <c r="S29" s="198">
        <v>1</v>
      </c>
      <c r="T29" s="198">
        <v>3</v>
      </c>
      <c r="U29" s="198">
        <v>2</v>
      </c>
      <c r="V29" s="198">
        <v>1</v>
      </c>
      <c r="W29" s="198">
        <v>0</v>
      </c>
      <c r="X29" s="197">
        <v>7</v>
      </c>
    </row>
    <row r="30" spans="1:24" ht="15">
      <c r="A30" s="199" t="s">
        <v>239</v>
      </c>
      <c r="B30" s="197">
        <f t="shared" si="2"/>
        <v>26</v>
      </c>
      <c r="C30" s="198">
        <v>0</v>
      </c>
      <c r="D30" s="198">
        <v>0</v>
      </c>
      <c r="E30" s="198">
        <v>1</v>
      </c>
      <c r="F30" s="198">
        <v>0</v>
      </c>
      <c r="G30" s="198">
        <v>0</v>
      </c>
      <c r="H30" s="198">
        <v>5</v>
      </c>
      <c r="I30" s="198">
        <v>0</v>
      </c>
      <c r="J30" s="198">
        <v>0</v>
      </c>
      <c r="K30" s="198">
        <v>0</v>
      </c>
      <c r="L30" s="198">
        <v>0</v>
      </c>
      <c r="M30" s="198">
        <v>0</v>
      </c>
      <c r="N30" s="198">
        <v>0</v>
      </c>
      <c r="O30" s="198">
        <v>1</v>
      </c>
      <c r="P30" s="198">
        <v>1</v>
      </c>
      <c r="Q30" s="198">
        <v>0</v>
      </c>
      <c r="R30" s="198">
        <v>1</v>
      </c>
      <c r="S30" s="198">
        <v>0</v>
      </c>
      <c r="T30" s="198">
        <v>1</v>
      </c>
      <c r="U30" s="198">
        <v>0</v>
      </c>
      <c r="V30" s="198">
        <v>0</v>
      </c>
      <c r="W30" s="198">
        <v>5</v>
      </c>
      <c r="X30" s="197">
        <v>11</v>
      </c>
    </row>
    <row r="31" spans="1:24" ht="15">
      <c r="A31" s="199" t="s">
        <v>240</v>
      </c>
      <c r="B31" s="197">
        <f t="shared" si="2"/>
        <v>1</v>
      </c>
      <c r="C31" s="198">
        <v>0</v>
      </c>
      <c r="D31" s="198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  <c r="R31" s="198">
        <v>0</v>
      </c>
      <c r="S31" s="198">
        <v>1</v>
      </c>
      <c r="T31" s="198">
        <v>0</v>
      </c>
      <c r="U31" s="198">
        <v>0</v>
      </c>
      <c r="V31" s="198">
        <v>0</v>
      </c>
      <c r="W31" s="198">
        <v>0</v>
      </c>
      <c r="X31" s="197">
        <v>0</v>
      </c>
    </row>
    <row r="32" spans="1:24" ht="15">
      <c r="A32" s="199" t="s">
        <v>241</v>
      </c>
      <c r="B32" s="197">
        <f t="shared" si="2"/>
        <v>5</v>
      </c>
      <c r="C32" s="198">
        <v>0</v>
      </c>
      <c r="D32" s="198">
        <v>0</v>
      </c>
      <c r="E32" s="198">
        <v>0</v>
      </c>
      <c r="F32" s="198">
        <v>1</v>
      </c>
      <c r="G32" s="198">
        <v>0</v>
      </c>
      <c r="H32" s="198">
        <v>2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1</v>
      </c>
      <c r="Q32" s="198">
        <v>0</v>
      </c>
      <c r="R32" s="198">
        <v>0</v>
      </c>
      <c r="S32" s="198">
        <v>0</v>
      </c>
      <c r="T32" s="198">
        <v>0</v>
      </c>
      <c r="U32" s="198">
        <v>0</v>
      </c>
      <c r="V32" s="198">
        <v>0</v>
      </c>
      <c r="W32" s="198">
        <v>0</v>
      </c>
      <c r="X32" s="197">
        <v>1</v>
      </c>
    </row>
    <row r="33" spans="1:24" ht="15">
      <c r="A33" s="199" t="s">
        <v>242</v>
      </c>
      <c r="B33" s="197">
        <f t="shared" si="2"/>
        <v>250</v>
      </c>
      <c r="C33" s="198">
        <v>122</v>
      </c>
      <c r="D33" s="198">
        <v>0</v>
      </c>
      <c r="E33" s="198">
        <v>8</v>
      </c>
      <c r="F33" s="198">
        <v>2</v>
      </c>
      <c r="G33" s="198">
        <v>0</v>
      </c>
      <c r="H33" s="198">
        <v>12</v>
      </c>
      <c r="I33" s="198">
        <v>2</v>
      </c>
      <c r="J33" s="198">
        <v>0</v>
      </c>
      <c r="K33" s="198">
        <v>3</v>
      </c>
      <c r="L33" s="198">
        <v>2</v>
      </c>
      <c r="M33" s="198">
        <v>1</v>
      </c>
      <c r="N33" s="198">
        <v>1</v>
      </c>
      <c r="O33" s="198">
        <v>3</v>
      </c>
      <c r="P33" s="198">
        <v>4</v>
      </c>
      <c r="Q33" s="198">
        <v>11</v>
      </c>
      <c r="R33" s="198">
        <v>5</v>
      </c>
      <c r="S33" s="198">
        <v>0</v>
      </c>
      <c r="T33" s="198">
        <v>7</v>
      </c>
      <c r="U33" s="198">
        <v>0</v>
      </c>
      <c r="V33" s="198">
        <v>4</v>
      </c>
      <c r="W33" s="198">
        <v>20</v>
      </c>
      <c r="X33" s="197">
        <v>43</v>
      </c>
    </row>
    <row r="34" spans="1:24" ht="15">
      <c r="A34" s="199" t="s">
        <v>243</v>
      </c>
      <c r="B34" s="197">
        <f t="shared" si="2"/>
        <v>1</v>
      </c>
      <c r="C34" s="198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1</v>
      </c>
      <c r="X34" s="197">
        <v>0</v>
      </c>
    </row>
    <row r="35" spans="1:24" ht="15">
      <c r="A35" s="199" t="s">
        <v>244</v>
      </c>
      <c r="B35" s="197">
        <f t="shared" si="2"/>
        <v>1</v>
      </c>
      <c r="C35" s="198">
        <v>0</v>
      </c>
      <c r="D35" s="198">
        <v>0</v>
      </c>
      <c r="E35" s="198">
        <v>0</v>
      </c>
      <c r="F35" s="198">
        <v>0</v>
      </c>
      <c r="G35" s="198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  <c r="R35" s="198">
        <v>0</v>
      </c>
      <c r="S35" s="198">
        <v>0</v>
      </c>
      <c r="T35" s="198">
        <v>0</v>
      </c>
      <c r="U35" s="198">
        <v>0</v>
      </c>
      <c r="V35" s="198">
        <v>0</v>
      </c>
      <c r="W35" s="198">
        <v>1</v>
      </c>
      <c r="X35" s="197">
        <v>0</v>
      </c>
    </row>
    <row r="36" spans="1:24" ht="15">
      <c r="A36" s="199" t="s">
        <v>245</v>
      </c>
      <c r="B36" s="197">
        <f t="shared" si="2"/>
        <v>1</v>
      </c>
      <c r="C36" s="198">
        <v>0</v>
      </c>
      <c r="D36" s="198">
        <v>0</v>
      </c>
      <c r="E36" s="198">
        <v>0</v>
      </c>
      <c r="F36" s="198">
        <v>0</v>
      </c>
      <c r="G36" s="198">
        <v>0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1</v>
      </c>
      <c r="U36" s="198">
        <v>0</v>
      </c>
      <c r="V36" s="198">
        <v>0</v>
      </c>
      <c r="W36" s="198">
        <v>0</v>
      </c>
      <c r="X36" s="197">
        <v>0</v>
      </c>
    </row>
    <row r="37" spans="1:24" ht="15">
      <c r="A37" s="199" t="s">
        <v>246</v>
      </c>
      <c r="B37" s="197">
        <f t="shared" si="2"/>
        <v>10</v>
      </c>
      <c r="C37" s="198">
        <v>8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2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7">
        <v>0</v>
      </c>
    </row>
    <row r="38" spans="1:24" ht="15">
      <c r="A38" s="199" t="s">
        <v>248</v>
      </c>
      <c r="B38" s="197">
        <f t="shared" si="2"/>
        <v>4</v>
      </c>
      <c r="C38" s="198">
        <v>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1</v>
      </c>
      <c r="R38" s="198">
        <v>0</v>
      </c>
      <c r="S38" s="198">
        <v>0</v>
      </c>
      <c r="T38" s="198">
        <v>0</v>
      </c>
      <c r="U38" s="198">
        <v>0</v>
      </c>
      <c r="V38" s="198">
        <v>0</v>
      </c>
      <c r="W38" s="198">
        <v>3</v>
      </c>
      <c r="X38" s="197">
        <v>0</v>
      </c>
    </row>
    <row r="39" spans="1:24" ht="15">
      <c r="A39" s="199" t="s">
        <v>249</v>
      </c>
      <c r="B39" s="197">
        <f t="shared" si="2"/>
        <v>18</v>
      </c>
      <c r="C39" s="198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  <c r="R39" s="198">
        <v>0</v>
      </c>
      <c r="S39" s="198">
        <v>0</v>
      </c>
      <c r="T39" s="198">
        <v>2</v>
      </c>
      <c r="U39" s="198">
        <v>0</v>
      </c>
      <c r="V39" s="198">
        <v>0</v>
      </c>
      <c r="W39" s="198">
        <v>16</v>
      </c>
      <c r="X39" s="197">
        <v>0</v>
      </c>
    </row>
    <row r="40" spans="1:24" ht="15">
      <c r="A40" s="199" t="s">
        <v>415</v>
      </c>
      <c r="B40" s="197">
        <f t="shared" si="2"/>
        <v>642</v>
      </c>
      <c r="C40" s="198">
        <v>218</v>
      </c>
      <c r="D40" s="198">
        <v>4</v>
      </c>
      <c r="E40" s="198">
        <v>20</v>
      </c>
      <c r="F40" s="198">
        <v>30</v>
      </c>
      <c r="G40" s="198">
        <v>11</v>
      </c>
      <c r="H40" s="198">
        <v>27</v>
      </c>
      <c r="I40" s="198">
        <v>9</v>
      </c>
      <c r="J40" s="198">
        <v>89</v>
      </c>
      <c r="K40" s="198">
        <v>3</v>
      </c>
      <c r="L40" s="198">
        <v>56</v>
      </c>
      <c r="M40" s="198">
        <v>14</v>
      </c>
      <c r="N40" s="198">
        <v>4</v>
      </c>
      <c r="O40" s="198">
        <v>23</v>
      </c>
      <c r="P40" s="198">
        <v>10</v>
      </c>
      <c r="Q40" s="198">
        <v>21</v>
      </c>
      <c r="R40" s="198">
        <v>5</v>
      </c>
      <c r="S40" s="198">
        <v>5</v>
      </c>
      <c r="T40" s="198">
        <v>11</v>
      </c>
      <c r="U40" s="198">
        <v>3</v>
      </c>
      <c r="V40" s="198">
        <v>0</v>
      </c>
      <c r="W40" s="198">
        <v>21</v>
      </c>
      <c r="X40" s="197">
        <v>58</v>
      </c>
    </row>
    <row r="41" spans="1:24" ht="15">
      <c r="A41" s="199" t="s">
        <v>250</v>
      </c>
      <c r="B41" s="197">
        <f t="shared" si="2"/>
        <v>5</v>
      </c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5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198">
        <v>0</v>
      </c>
      <c r="V41" s="198">
        <v>0</v>
      </c>
      <c r="W41" s="198">
        <v>0</v>
      </c>
      <c r="X41" s="197">
        <v>0</v>
      </c>
    </row>
    <row r="42" spans="1:24" ht="15">
      <c r="A42" s="199" t="s">
        <v>251</v>
      </c>
      <c r="B42" s="197">
        <f t="shared" si="2"/>
        <v>7</v>
      </c>
      <c r="C42" s="198">
        <v>0</v>
      </c>
      <c r="D42" s="198">
        <v>0</v>
      </c>
      <c r="E42" s="198">
        <v>0</v>
      </c>
      <c r="F42" s="198">
        <v>1</v>
      </c>
      <c r="G42" s="198">
        <v>0</v>
      </c>
      <c r="H42" s="198">
        <v>0</v>
      </c>
      <c r="I42" s="198">
        <v>0</v>
      </c>
      <c r="J42" s="198">
        <v>0</v>
      </c>
      <c r="K42" s="198">
        <v>0</v>
      </c>
      <c r="L42" s="198">
        <v>6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198">
        <v>0</v>
      </c>
      <c r="V42" s="198">
        <v>0</v>
      </c>
      <c r="W42" s="198">
        <v>0</v>
      </c>
      <c r="X42" s="197">
        <v>0</v>
      </c>
    </row>
    <row r="43" spans="1:24" ht="15">
      <c r="A43" s="199" t="s">
        <v>252</v>
      </c>
      <c r="B43" s="197">
        <f aca="true" t="shared" si="3" ref="B43:B74">SUM(C43:X43)</f>
        <v>1</v>
      </c>
      <c r="C43" s="198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1</v>
      </c>
      <c r="U43" s="198">
        <v>0</v>
      </c>
      <c r="V43" s="198">
        <v>0</v>
      </c>
      <c r="W43" s="198">
        <v>0</v>
      </c>
      <c r="X43" s="197">
        <v>0</v>
      </c>
    </row>
    <row r="44" spans="1:24" ht="15">
      <c r="A44" s="199" t="s">
        <v>253</v>
      </c>
      <c r="B44" s="197">
        <f t="shared" si="3"/>
        <v>253</v>
      </c>
      <c r="C44" s="198">
        <v>75</v>
      </c>
      <c r="D44" s="198">
        <v>2</v>
      </c>
      <c r="E44" s="198">
        <v>18</v>
      </c>
      <c r="F44" s="198">
        <v>31</v>
      </c>
      <c r="G44" s="198">
        <v>2</v>
      </c>
      <c r="H44" s="198">
        <v>4</v>
      </c>
      <c r="I44" s="198">
        <v>6</v>
      </c>
      <c r="J44" s="198">
        <v>5</v>
      </c>
      <c r="K44" s="198">
        <v>0</v>
      </c>
      <c r="L44" s="198">
        <v>32</v>
      </c>
      <c r="M44" s="198">
        <v>4</v>
      </c>
      <c r="N44" s="198">
        <v>13</v>
      </c>
      <c r="O44" s="198">
        <v>3</v>
      </c>
      <c r="P44" s="198">
        <v>1</v>
      </c>
      <c r="Q44" s="198">
        <v>8</v>
      </c>
      <c r="R44" s="198">
        <v>8</v>
      </c>
      <c r="S44" s="198">
        <v>0</v>
      </c>
      <c r="T44" s="198">
        <v>11</v>
      </c>
      <c r="U44" s="198">
        <v>3</v>
      </c>
      <c r="V44" s="198">
        <v>0</v>
      </c>
      <c r="W44" s="198">
        <v>15</v>
      </c>
      <c r="X44" s="197">
        <v>12</v>
      </c>
    </row>
    <row r="45" spans="1:24" ht="15">
      <c r="A45" s="199" t="s">
        <v>254</v>
      </c>
      <c r="B45" s="197">
        <f t="shared" si="3"/>
        <v>3</v>
      </c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1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2</v>
      </c>
      <c r="T45" s="198">
        <v>0</v>
      </c>
      <c r="U45" s="198">
        <v>0</v>
      </c>
      <c r="V45" s="198">
        <v>0</v>
      </c>
      <c r="W45" s="198">
        <v>0</v>
      </c>
      <c r="X45" s="197">
        <v>0</v>
      </c>
    </row>
    <row r="46" spans="1:24" ht="15">
      <c r="A46" s="200" t="s">
        <v>255</v>
      </c>
      <c r="B46" s="197">
        <f t="shared" si="3"/>
        <v>12</v>
      </c>
      <c r="C46" s="198">
        <v>2</v>
      </c>
      <c r="D46" s="198">
        <v>0</v>
      </c>
      <c r="E46" s="198">
        <v>0</v>
      </c>
      <c r="F46" s="198">
        <v>1</v>
      </c>
      <c r="G46" s="198">
        <v>2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4</v>
      </c>
      <c r="R46" s="198">
        <v>0</v>
      </c>
      <c r="S46" s="198">
        <v>0</v>
      </c>
      <c r="T46" s="198">
        <v>2</v>
      </c>
      <c r="U46" s="198">
        <v>0</v>
      </c>
      <c r="V46" s="198">
        <v>0</v>
      </c>
      <c r="W46" s="198">
        <v>1</v>
      </c>
      <c r="X46" s="197">
        <v>0</v>
      </c>
    </row>
    <row r="47" spans="1:24" ht="15">
      <c r="A47" s="41" t="s">
        <v>256</v>
      </c>
      <c r="B47" s="197">
        <f t="shared" si="3"/>
        <v>23</v>
      </c>
      <c r="C47" s="198">
        <v>10</v>
      </c>
      <c r="D47" s="198">
        <v>0</v>
      </c>
      <c r="E47" s="198">
        <v>0</v>
      </c>
      <c r="F47" s="198">
        <v>1</v>
      </c>
      <c r="G47" s="198">
        <v>1</v>
      </c>
      <c r="H47" s="198">
        <v>0</v>
      </c>
      <c r="I47" s="198">
        <v>1</v>
      </c>
      <c r="J47" s="198">
        <v>1</v>
      </c>
      <c r="K47" s="198">
        <v>0</v>
      </c>
      <c r="L47" s="198">
        <v>0</v>
      </c>
      <c r="M47" s="198">
        <v>0</v>
      </c>
      <c r="N47" s="198">
        <v>1</v>
      </c>
      <c r="O47" s="198">
        <v>0</v>
      </c>
      <c r="P47" s="198">
        <v>0</v>
      </c>
      <c r="Q47" s="198">
        <v>1</v>
      </c>
      <c r="R47" s="198">
        <v>0</v>
      </c>
      <c r="S47" s="198">
        <v>0</v>
      </c>
      <c r="T47" s="198">
        <v>0</v>
      </c>
      <c r="U47" s="198">
        <v>0</v>
      </c>
      <c r="V47" s="198">
        <v>0</v>
      </c>
      <c r="W47" s="198">
        <v>0</v>
      </c>
      <c r="X47" s="197">
        <v>7</v>
      </c>
    </row>
    <row r="48" spans="1:24" ht="15">
      <c r="A48" s="41" t="s">
        <v>257</v>
      </c>
      <c r="B48" s="197">
        <f t="shared" si="3"/>
        <v>1</v>
      </c>
      <c r="C48" s="198">
        <v>0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1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198">
        <v>0</v>
      </c>
      <c r="V48" s="198">
        <v>0</v>
      </c>
      <c r="W48" s="198">
        <v>0</v>
      </c>
      <c r="X48" s="197">
        <v>0</v>
      </c>
    </row>
    <row r="49" spans="1:24" ht="15">
      <c r="A49" s="41" t="s">
        <v>258</v>
      </c>
      <c r="B49" s="197">
        <f t="shared" si="3"/>
        <v>35</v>
      </c>
      <c r="C49" s="198">
        <v>8</v>
      </c>
      <c r="D49" s="198">
        <v>1</v>
      </c>
      <c r="E49" s="198">
        <v>5</v>
      </c>
      <c r="F49" s="198">
        <v>2</v>
      </c>
      <c r="G49" s="198">
        <v>0</v>
      </c>
      <c r="H49" s="198">
        <v>3</v>
      </c>
      <c r="I49" s="198">
        <v>0</v>
      </c>
      <c r="J49" s="198">
        <v>0</v>
      </c>
      <c r="K49" s="198">
        <v>0</v>
      </c>
      <c r="L49" s="198">
        <v>1</v>
      </c>
      <c r="M49" s="198">
        <v>0</v>
      </c>
      <c r="N49" s="198">
        <v>0</v>
      </c>
      <c r="O49" s="198">
        <v>0</v>
      </c>
      <c r="P49" s="198">
        <v>0</v>
      </c>
      <c r="Q49" s="198">
        <v>1</v>
      </c>
      <c r="R49" s="198">
        <v>0</v>
      </c>
      <c r="S49" s="198">
        <v>0</v>
      </c>
      <c r="T49" s="198">
        <v>4</v>
      </c>
      <c r="U49" s="198">
        <v>0</v>
      </c>
      <c r="V49" s="198">
        <v>0</v>
      </c>
      <c r="W49" s="198">
        <v>3</v>
      </c>
      <c r="X49" s="197">
        <v>7</v>
      </c>
    </row>
    <row r="50" spans="1:24" ht="15">
      <c r="A50" s="41" t="s">
        <v>259</v>
      </c>
      <c r="B50" s="197">
        <f t="shared" si="3"/>
        <v>3</v>
      </c>
      <c r="C50" s="198">
        <v>1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1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  <c r="R50" s="198">
        <v>1</v>
      </c>
      <c r="S50" s="198">
        <v>0</v>
      </c>
      <c r="T50" s="198">
        <v>0</v>
      </c>
      <c r="U50" s="198">
        <v>0</v>
      </c>
      <c r="V50" s="198">
        <v>0</v>
      </c>
      <c r="W50" s="198">
        <v>0</v>
      </c>
      <c r="X50" s="197">
        <v>0</v>
      </c>
    </row>
    <row r="51" spans="1:24" ht="15">
      <c r="A51" s="41" t="s">
        <v>260</v>
      </c>
      <c r="B51" s="197">
        <f t="shared" si="3"/>
        <v>5</v>
      </c>
      <c r="C51" s="198">
        <v>0</v>
      </c>
      <c r="D51" s="198">
        <v>0</v>
      </c>
      <c r="E51" s="198">
        <v>0</v>
      </c>
      <c r="F51" s="198">
        <v>0</v>
      </c>
      <c r="G51" s="198">
        <v>0</v>
      </c>
      <c r="H51" s="198">
        <v>2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  <c r="R51" s="198">
        <v>0</v>
      </c>
      <c r="S51" s="198">
        <v>0</v>
      </c>
      <c r="T51" s="198">
        <v>0</v>
      </c>
      <c r="U51" s="198">
        <v>0</v>
      </c>
      <c r="V51" s="198">
        <v>0</v>
      </c>
      <c r="W51" s="198">
        <v>3</v>
      </c>
      <c r="X51" s="197">
        <v>0</v>
      </c>
    </row>
    <row r="52" spans="1:24" ht="15">
      <c r="A52" s="41" t="s">
        <v>261</v>
      </c>
      <c r="B52" s="197">
        <f t="shared" si="3"/>
        <v>9</v>
      </c>
      <c r="C52" s="198">
        <v>0</v>
      </c>
      <c r="D52" s="198">
        <v>0</v>
      </c>
      <c r="E52" s="198">
        <v>0</v>
      </c>
      <c r="F52" s="198">
        <v>0</v>
      </c>
      <c r="G52" s="198">
        <v>0</v>
      </c>
      <c r="H52" s="198">
        <v>5</v>
      </c>
      <c r="I52" s="198">
        <v>0</v>
      </c>
      <c r="J52" s="198">
        <v>0</v>
      </c>
      <c r="K52" s="198">
        <v>1</v>
      </c>
      <c r="L52" s="198">
        <v>0</v>
      </c>
      <c r="M52" s="198">
        <v>0</v>
      </c>
      <c r="N52" s="198">
        <v>0</v>
      </c>
      <c r="O52" s="198">
        <v>0</v>
      </c>
      <c r="P52" s="198">
        <v>0</v>
      </c>
      <c r="Q52" s="198">
        <v>0</v>
      </c>
      <c r="R52" s="198">
        <v>0</v>
      </c>
      <c r="S52" s="198">
        <v>0</v>
      </c>
      <c r="T52" s="198">
        <v>0</v>
      </c>
      <c r="U52" s="198">
        <v>0</v>
      </c>
      <c r="V52" s="198">
        <v>0</v>
      </c>
      <c r="W52" s="198">
        <v>0</v>
      </c>
      <c r="X52" s="197">
        <v>3</v>
      </c>
    </row>
    <row r="53" spans="1:24" ht="15">
      <c r="A53" s="41" t="s">
        <v>262</v>
      </c>
      <c r="B53" s="197">
        <f t="shared" si="3"/>
        <v>3</v>
      </c>
      <c r="C53" s="198">
        <v>0</v>
      </c>
      <c r="D53" s="198">
        <v>1</v>
      </c>
      <c r="E53" s="198">
        <v>0</v>
      </c>
      <c r="F53" s="198">
        <v>0</v>
      </c>
      <c r="G53" s="198">
        <v>0</v>
      </c>
      <c r="H53" s="198">
        <v>1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  <c r="R53" s="198">
        <v>0</v>
      </c>
      <c r="S53" s="198">
        <v>0</v>
      </c>
      <c r="T53" s="198">
        <v>0</v>
      </c>
      <c r="U53" s="198">
        <v>0</v>
      </c>
      <c r="V53" s="198">
        <v>0</v>
      </c>
      <c r="W53" s="198">
        <v>0</v>
      </c>
      <c r="X53" s="197">
        <v>1</v>
      </c>
    </row>
    <row r="54" spans="1:24" ht="15">
      <c r="A54" s="41" t="s">
        <v>263</v>
      </c>
      <c r="B54" s="197">
        <f t="shared" si="3"/>
        <v>21</v>
      </c>
      <c r="C54" s="198">
        <v>3</v>
      </c>
      <c r="D54" s="198">
        <v>1</v>
      </c>
      <c r="E54" s="198">
        <v>0</v>
      </c>
      <c r="F54" s="198">
        <v>6</v>
      </c>
      <c r="G54" s="198">
        <v>1</v>
      </c>
      <c r="H54" s="198">
        <v>0</v>
      </c>
      <c r="I54" s="198">
        <v>1</v>
      </c>
      <c r="J54" s="198">
        <v>3</v>
      </c>
      <c r="K54" s="198">
        <v>1</v>
      </c>
      <c r="L54" s="198">
        <v>0</v>
      </c>
      <c r="M54" s="198">
        <v>0</v>
      </c>
      <c r="N54" s="198">
        <v>0</v>
      </c>
      <c r="O54" s="198">
        <v>1</v>
      </c>
      <c r="P54" s="198">
        <v>1</v>
      </c>
      <c r="Q54" s="198">
        <v>0</v>
      </c>
      <c r="R54" s="198">
        <v>0</v>
      </c>
      <c r="S54" s="198">
        <v>1</v>
      </c>
      <c r="T54" s="198">
        <v>0</v>
      </c>
      <c r="U54" s="198">
        <v>0</v>
      </c>
      <c r="V54" s="198">
        <v>0</v>
      </c>
      <c r="W54" s="198">
        <v>1</v>
      </c>
      <c r="X54" s="197">
        <v>1</v>
      </c>
    </row>
    <row r="55" spans="1:24" ht="15">
      <c r="A55" s="41" t="s">
        <v>264</v>
      </c>
      <c r="B55" s="197">
        <f t="shared" si="3"/>
        <v>1</v>
      </c>
      <c r="C55" s="198">
        <v>0</v>
      </c>
      <c r="D55" s="198">
        <v>0</v>
      </c>
      <c r="E55" s="198">
        <v>0</v>
      </c>
      <c r="F55" s="198">
        <v>0</v>
      </c>
      <c r="G55" s="198">
        <v>0</v>
      </c>
      <c r="H55" s="198">
        <v>0</v>
      </c>
      <c r="I55" s="198">
        <v>0</v>
      </c>
      <c r="J55" s="198">
        <v>1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8">
        <v>0</v>
      </c>
      <c r="U55" s="198">
        <v>0</v>
      </c>
      <c r="V55" s="198">
        <v>0</v>
      </c>
      <c r="W55" s="198">
        <v>0</v>
      </c>
      <c r="X55" s="197">
        <v>0</v>
      </c>
    </row>
    <row r="56" spans="1:24" ht="15">
      <c r="A56" s="41" t="s">
        <v>265</v>
      </c>
      <c r="B56" s="197">
        <f t="shared" si="3"/>
        <v>1</v>
      </c>
      <c r="C56" s="198">
        <v>0</v>
      </c>
      <c r="D56" s="198">
        <v>0</v>
      </c>
      <c r="E56" s="198">
        <v>0</v>
      </c>
      <c r="F56" s="198">
        <v>0</v>
      </c>
      <c r="G56" s="198">
        <v>0</v>
      </c>
      <c r="H56" s="198">
        <v>0</v>
      </c>
      <c r="I56" s="198">
        <v>1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  <c r="R56" s="198">
        <v>0</v>
      </c>
      <c r="S56" s="198">
        <v>0</v>
      </c>
      <c r="T56" s="198">
        <v>0</v>
      </c>
      <c r="U56" s="198">
        <v>0</v>
      </c>
      <c r="V56" s="198">
        <v>0</v>
      </c>
      <c r="W56" s="198">
        <v>0</v>
      </c>
      <c r="X56" s="197">
        <v>0</v>
      </c>
    </row>
    <row r="57" spans="1:24" ht="15">
      <c r="A57" s="41" t="s">
        <v>266</v>
      </c>
      <c r="B57" s="197">
        <f t="shared" si="3"/>
        <v>2</v>
      </c>
      <c r="C57" s="198">
        <v>2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8">
        <v>0</v>
      </c>
      <c r="U57" s="198">
        <v>0</v>
      </c>
      <c r="V57" s="198">
        <v>0</v>
      </c>
      <c r="W57" s="198">
        <v>0</v>
      </c>
      <c r="X57" s="197">
        <v>0</v>
      </c>
    </row>
    <row r="58" spans="1:24" ht="15">
      <c r="A58" s="41" t="s">
        <v>267</v>
      </c>
      <c r="B58" s="197">
        <f t="shared" si="3"/>
        <v>88</v>
      </c>
      <c r="C58" s="198">
        <v>39</v>
      </c>
      <c r="D58" s="198">
        <v>0</v>
      </c>
      <c r="E58" s="198">
        <v>0</v>
      </c>
      <c r="F58" s="198">
        <v>0</v>
      </c>
      <c r="G58" s="198">
        <v>6</v>
      </c>
      <c r="H58" s="198">
        <v>1</v>
      </c>
      <c r="I58" s="198">
        <v>0</v>
      </c>
      <c r="J58" s="198">
        <v>1</v>
      </c>
      <c r="K58" s="198">
        <v>0</v>
      </c>
      <c r="L58" s="198">
        <v>2</v>
      </c>
      <c r="M58" s="198">
        <v>0</v>
      </c>
      <c r="N58" s="198">
        <v>1</v>
      </c>
      <c r="O58" s="198">
        <v>3</v>
      </c>
      <c r="P58" s="198">
        <v>0</v>
      </c>
      <c r="Q58" s="198">
        <v>5</v>
      </c>
      <c r="R58" s="198">
        <v>2</v>
      </c>
      <c r="S58" s="198">
        <v>1</v>
      </c>
      <c r="T58" s="198">
        <v>2</v>
      </c>
      <c r="U58" s="198">
        <v>0</v>
      </c>
      <c r="V58" s="198">
        <v>2</v>
      </c>
      <c r="W58" s="198">
        <v>18</v>
      </c>
      <c r="X58" s="197">
        <v>5</v>
      </c>
    </row>
    <row r="59" spans="1:24" ht="15">
      <c r="A59" s="41" t="s">
        <v>268</v>
      </c>
      <c r="B59" s="197">
        <f t="shared" si="3"/>
        <v>106</v>
      </c>
      <c r="C59" s="198">
        <v>49</v>
      </c>
      <c r="D59" s="198">
        <v>0</v>
      </c>
      <c r="E59" s="198">
        <v>0</v>
      </c>
      <c r="F59" s="198">
        <v>0</v>
      </c>
      <c r="G59" s="198">
        <v>0</v>
      </c>
      <c r="H59" s="198">
        <v>0</v>
      </c>
      <c r="I59" s="198">
        <v>0</v>
      </c>
      <c r="J59" s="198">
        <v>1</v>
      </c>
      <c r="K59" s="198">
        <v>0</v>
      </c>
      <c r="L59" s="198">
        <v>3</v>
      </c>
      <c r="M59" s="198">
        <v>2</v>
      </c>
      <c r="N59" s="198">
        <v>2</v>
      </c>
      <c r="O59" s="198">
        <v>0</v>
      </c>
      <c r="P59" s="198">
        <v>1</v>
      </c>
      <c r="Q59" s="198">
        <v>6</v>
      </c>
      <c r="R59" s="198">
        <v>2</v>
      </c>
      <c r="S59" s="198">
        <v>0</v>
      </c>
      <c r="T59" s="198">
        <v>0</v>
      </c>
      <c r="U59" s="198">
        <v>2</v>
      </c>
      <c r="V59" s="198">
        <v>0</v>
      </c>
      <c r="W59" s="198">
        <v>20</v>
      </c>
      <c r="X59" s="197">
        <v>18</v>
      </c>
    </row>
    <row r="60" spans="1:24" ht="15">
      <c r="A60" s="41" t="s">
        <v>269</v>
      </c>
      <c r="B60" s="197">
        <f t="shared" si="3"/>
        <v>4</v>
      </c>
      <c r="C60" s="198">
        <v>0</v>
      </c>
      <c r="D60" s="198">
        <v>0</v>
      </c>
      <c r="E60" s="198">
        <v>0</v>
      </c>
      <c r="F60" s="198">
        <v>0</v>
      </c>
      <c r="G60" s="198">
        <v>0</v>
      </c>
      <c r="H60" s="198">
        <v>0</v>
      </c>
      <c r="I60" s="198">
        <v>0</v>
      </c>
      <c r="J60" s="198">
        <v>0</v>
      </c>
      <c r="K60" s="198">
        <v>0</v>
      </c>
      <c r="L60" s="198">
        <v>0</v>
      </c>
      <c r="M60" s="198">
        <v>0</v>
      </c>
      <c r="N60" s="198">
        <v>0</v>
      </c>
      <c r="O60" s="198">
        <v>0</v>
      </c>
      <c r="P60" s="198">
        <v>0</v>
      </c>
      <c r="Q60" s="198">
        <v>0</v>
      </c>
      <c r="R60" s="198">
        <v>0</v>
      </c>
      <c r="S60" s="198">
        <v>0</v>
      </c>
      <c r="T60" s="198">
        <v>0</v>
      </c>
      <c r="U60" s="198">
        <v>0</v>
      </c>
      <c r="V60" s="198">
        <v>0</v>
      </c>
      <c r="W60" s="198">
        <v>4</v>
      </c>
      <c r="X60" s="197">
        <v>0</v>
      </c>
    </row>
    <row r="61" spans="1:24" ht="15">
      <c r="A61" s="41" t="s">
        <v>270</v>
      </c>
      <c r="B61" s="197">
        <f t="shared" si="3"/>
        <v>10</v>
      </c>
      <c r="C61" s="198">
        <v>0</v>
      </c>
      <c r="D61" s="198">
        <v>0</v>
      </c>
      <c r="E61" s="198">
        <v>1</v>
      </c>
      <c r="F61" s="198">
        <v>0</v>
      </c>
      <c r="G61" s="198">
        <v>0</v>
      </c>
      <c r="H61" s="198">
        <v>2</v>
      </c>
      <c r="I61" s="198">
        <v>0</v>
      </c>
      <c r="J61" s="198">
        <v>0</v>
      </c>
      <c r="K61" s="198">
        <v>0</v>
      </c>
      <c r="L61" s="198">
        <v>0</v>
      </c>
      <c r="M61" s="198">
        <v>0</v>
      </c>
      <c r="N61" s="198">
        <v>0</v>
      </c>
      <c r="O61" s="198">
        <v>0</v>
      </c>
      <c r="P61" s="198">
        <v>0</v>
      </c>
      <c r="Q61" s="198">
        <v>0</v>
      </c>
      <c r="R61" s="198">
        <v>0</v>
      </c>
      <c r="S61" s="198">
        <v>0</v>
      </c>
      <c r="T61" s="198">
        <v>5</v>
      </c>
      <c r="U61" s="198">
        <v>0</v>
      </c>
      <c r="V61" s="198">
        <v>0</v>
      </c>
      <c r="W61" s="198">
        <v>1</v>
      </c>
      <c r="X61" s="197">
        <v>1</v>
      </c>
    </row>
    <row r="62" spans="1:24" ht="15">
      <c r="A62" s="41" t="s">
        <v>271</v>
      </c>
      <c r="B62" s="197">
        <f t="shared" si="3"/>
        <v>12</v>
      </c>
      <c r="C62" s="198">
        <v>0</v>
      </c>
      <c r="D62" s="198">
        <v>0</v>
      </c>
      <c r="E62" s="198">
        <v>0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1</v>
      </c>
      <c r="L62" s="198">
        <v>0</v>
      </c>
      <c r="M62" s="198">
        <v>0</v>
      </c>
      <c r="N62" s="198">
        <v>0</v>
      </c>
      <c r="O62" s="198">
        <v>0</v>
      </c>
      <c r="P62" s="198">
        <v>0</v>
      </c>
      <c r="Q62" s="198">
        <v>0</v>
      </c>
      <c r="R62" s="198">
        <v>0</v>
      </c>
      <c r="S62" s="198">
        <v>0</v>
      </c>
      <c r="T62" s="198">
        <v>2</v>
      </c>
      <c r="U62" s="198">
        <v>0</v>
      </c>
      <c r="V62" s="198">
        <v>0</v>
      </c>
      <c r="W62" s="198">
        <v>9</v>
      </c>
      <c r="X62" s="197">
        <v>0</v>
      </c>
    </row>
    <row r="63" spans="1:24" ht="15">
      <c r="A63" s="41" t="s">
        <v>273</v>
      </c>
      <c r="B63" s="197">
        <f t="shared" si="3"/>
        <v>759</v>
      </c>
      <c r="C63" s="198">
        <v>212</v>
      </c>
      <c r="D63" s="198">
        <v>7</v>
      </c>
      <c r="E63" s="198">
        <v>24</v>
      </c>
      <c r="F63" s="198">
        <v>64</v>
      </c>
      <c r="G63" s="198">
        <v>1</v>
      </c>
      <c r="H63" s="198">
        <v>99</v>
      </c>
      <c r="I63" s="198">
        <v>12</v>
      </c>
      <c r="J63" s="198">
        <v>0</v>
      </c>
      <c r="K63" s="198">
        <v>9</v>
      </c>
      <c r="L63" s="198">
        <v>63</v>
      </c>
      <c r="M63" s="198">
        <v>27</v>
      </c>
      <c r="N63" s="198">
        <v>11</v>
      </c>
      <c r="O63" s="198">
        <v>35</v>
      </c>
      <c r="P63" s="198">
        <v>5</v>
      </c>
      <c r="Q63" s="198">
        <v>39</v>
      </c>
      <c r="R63" s="198">
        <v>7</v>
      </c>
      <c r="S63" s="198">
        <v>18</v>
      </c>
      <c r="T63" s="198">
        <v>15</v>
      </c>
      <c r="U63" s="198">
        <v>15</v>
      </c>
      <c r="V63" s="198">
        <v>14</v>
      </c>
      <c r="W63" s="198">
        <v>38</v>
      </c>
      <c r="X63" s="197">
        <v>44</v>
      </c>
    </row>
    <row r="64" spans="1:24" ht="15">
      <c r="A64" s="41" t="s">
        <v>274</v>
      </c>
      <c r="B64" s="197">
        <f t="shared" si="3"/>
        <v>57</v>
      </c>
      <c r="C64" s="198">
        <v>4</v>
      </c>
      <c r="D64" s="198">
        <v>0</v>
      </c>
      <c r="E64" s="198">
        <v>2</v>
      </c>
      <c r="F64" s="198">
        <v>1</v>
      </c>
      <c r="G64" s="198">
        <v>0</v>
      </c>
      <c r="H64" s="198">
        <v>0</v>
      </c>
      <c r="I64" s="198">
        <v>0</v>
      </c>
      <c r="J64" s="198">
        <v>0</v>
      </c>
      <c r="K64" s="198">
        <v>0</v>
      </c>
      <c r="L64" s="198">
        <v>0</v>
      </c>
      <c r="M64" s="198">
        <v>0</v>
      </c>
      <c r="N64" s="198">
        <v>0</v>
      </c>
      <c r="O64" s="198">
        <v>4</v>
      </c>
      <c r="P64" s="198">
        <v>5</v>
      </c>
      <c r="Q64" s="198">
        <v>5</v>
      </c>
      <c r="R64" s="198">
        <v>0</v>
      </c>
      <c r="S64" s="198">
        <v>0</v>
      </c>
      <c r="T64" s="198">
        <v>8</v>
      </c>
      <c r="U64" s="198">
        <v>1</v>
      </c>
      <c r="V64" s="198">
        <v>0</v>
      </c>
      <c r="W64" s="198">
        <v>0</v>
      </c>
      <c r="X64" s="197">
        <v>27</v>
      </c>
    </row>
    <row r="65" spans="1:24" ht="15">
      <c r="A65" s="201" t="s">
        <v>275</v>
      </c>
      <c r="B65" s="197">
        <f t="shared" si="3"/>
        <v>14</v>
      </c>
      <c r="C65" s="198">
        <v>0</v>
      </c>
      <c r="D65" s="198">
        <v>0</v>
      </c>
      <c r="E65" s="198">
        <v>2</v>
      </c>
      <c r="F65" s="198">
        <v>0</v>
      </c>
      <c r="G65" s="198">
        <v>0</v>
      </c>
      <c r="H65" s="198">
        <v>0</v>
      </c>
      <c r="I65" s="198">
        <v>0</v>
      </c>
      <c r="J65" s="198">
        <v>0</v>
      </c>
      <c r="K65" s="198">
        <v>0</v>
      </c>
      <c r="L65" s="198">
        <v>3</v>
      </c>
      <c r="M65" s="198">
        <v>0</v>
      </c>
      <c r="N65" s="198">
        <v>0</v>
      </c>
      <c r="O65" s="198">
        <v>0</v>
      </c>
      <c r="P65" s="198">
        <v>0</v>
      </c>
      <c r="Q65" s="198">
        <v>0</v>
      </c>
      <c r="R65" s="198">
        <v>0</v>
      </c>
      <c r="S65" s="198">
        <v>0</v>
      </c>
      <c r="T65" s="198">
        <v>0</v>
      </c>
      <c r="U65" s="198">
        <v>0</v>
      </c>
      <c r="V65" s="198">
        <v>0</v>
      </c>
      <c r="W65" s="198">
        <v>9</v>
      </c>
      <c r="X65" s="197">
        <v>0</v>
      </c>
    </row>
    <row r="66" spans="1:24" ht="15">
      <c r="A66" s="41" t="s">
        <v>276</v>
      </c>
      <c r="B66" s="197">
        <f t="shared" si="3"/>
        <v>1</v>
      </c>
      <c r="C66" s="198">
        <v>1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  <c r="I66" s="198">
        <v>0</v>
      </c>
      <c r="J66" s="198">
        <v>0</v>
      </c>
      <c r="K66" s="198">
        <v>0</v>
      </c>
      <c r="L66" s="198">
        <v>0</v>
      </c>
      <c r="M66" s="198">
        <v>0</v>
      </c>
      <c r="N66" s="198">
        <v>0</v>
      </c>
      <c r="O66" s="198">
        <v>0</v>
      </c>
      <c r="P66" s="198">
        <v>0</v>
      </c>
      <c r="Q66" s="198">
        <v>0</v>
      </c>
      <c r="R66" s="198">
        <v>0</v>
      </c>
      <c r="S66" s="198">
        <v>0</v>
      </c>
      <c r="T66" s="198">
        <v>0</v>
      </c>
      <c r="U66" s="198">
        <v>0</v>
      </c>
      <c r="V66" s="198">
        <v>0</v>
      </c>
      <c r="W66" s="198">
        <v>0</v>
      </c>
      <c r="X66" s="197">
        <v>0</v>
      </c>
    </row>
    <row r="67" spans="1:24" ht="15">
      <c r="A67" s="41" t="s">
        <v>277</v>
      </c>
      <c r="B67" s="197">
        <f t="shared" si="3"/>
        <v>44</v>
      </c>
      <c r="C67" s="198">
        <v>6</v>
      </c>
      <c r="D67" s="198">
        <v>3</v>
      </c>
      <c r="E67" s="198">
        <v>2</v>
      </c>
      <c r="F67" s="198">
        <v>0</v>
      </c>
      <c r="G67" s="198">
        <v>8</v>
      </c>
      <c r="H67" s="198">
        <v>0</v>
      </c>
      <c r="I67" s="198">
        <v>3</v>
      </c>
      <c r="J67" s="198">
        <v>11</v>
      </c>
      <c r="K67" s="198">
        <v>0</v>
      </c>
      <c r="L67" s="198">
        <v>0</v>
      </c>
      <c r="M67" s="198">
        <v>0</v>
      </c>
      <c r="N67" s="198">
        <v>0</v>
      </c>
      <c r="O67" s="198">
        <v>0</v>
      </c>
      <c r="P67" s="198">
        <v>0</v>
      </c>
      <c r="Q67" s="198">
        <v>6</v>
      </c>
      <c r="R67" s="198">
        <v>1</v>
      </c>
      <c r="S67" s="198">
        <v>0</v>
      </c>
      <c r="T67" s="198">
        <v>2</v>
      </c>
      <c r="U67" s="198">
        <v>0</v>
      </c>
      <c r="V67" s="198">
        <v>2</v>
      </c>
      <c r="W67" s="198">
        <v>0</v>
      </c>
      <c r="X67" s="197">
        <v>0</v>
      </c>
    </row>
    <row r="68" spans="1:24" ht="15">
      <c r="A68" s="41" t="s">
        <v>278</v>
      </c>
      <c r="B68" s="197">
        <f t="shared" si="3"/>
        <v>1</v>
      </c>
      <c r="C68" s="198">
        <v>0</v>
      </c>
      <c r="D68" s="198">
        <v>0</v>
      </c>
      <c r="E68" s="198">
        <v>1</v>
      </c>
      <c r="F68" s="198">
        <v>0</v>
      </c>
      <c r="G68" s="198">
        <v>0</v>
      </c>
      <c r="H68" s="198">
        <v>0</v>
      </c>
      <c r="I68" s="198">
        <v>0</v>
      </c>
      <c r="J68" s="198">
        <v>0</v>
      </c>
      <c r="K68" s="198">
        <v>0</v>
      </c>
      <c r="L68" s="198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198">
        <v>0</v>
      </c>
      <c r="S68" s="198">
        <v>0</v>
      </c>
      <c r="T68" s="198">
        <v>0</v>
      </c>
      <c r="U68" s="198">
        <v>0</v>
      </c>
      <c r="V68" s="198">
        <v>0</v>
      </c>
      <c r="W68" s="198">
        <v>0</v>
      </c>
      <c r="X68" s="197">
        <v>0</v>
      </c>
    </row>
    <row r="69" spans="1:24" ht="15">
      <c r="A69" s="202" t="s">
        <v>279</v>
      </c>
      <c r="B69" s="197">
        <f t="shared" si="3"/>
        <v>12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198">
        <v>0</v>
      </c>
      <c r="I69" s="198">
        <v>0</v>
      </c>
      <c r="J69" s="198">
        <v>0</v>
      </c>
      <c r="K69" s="198">
        <v>0</v>
      </c>
      <c r="L69" s="198">
        <v>3</v>
      </c>
      <c r="M69" s="198">
        <v>3</v>
      </c>
      <c r="N69" s="198">
        <v>1</v>
      </c>
      <c r="O69" s="198">
        <v>0</v>
      </c>
      <c r="P69" s="198">
        <v>0</v>
      </c>
      <c r="Q69" s="198">
        <v>0</v>
      </c>
      <c r="R69" s="198">
        <v>0</v>
      </c>
      <c r="S69" s="198">
        <v>1</v>
      </c>
      <c r="T69" s="198">
        <v>0</v>
      </c>
      <c r="U69" s="198">
        <v>0</v>
      </c>
      <c r="V69" s="198">
        <v>1</v>
      </c>
      <c r="W69" s="198">
        <v>0</v>
      </c>
      <c r="X69" s="197">
        <v>3</v>
      </c>
    </row>
    <row r="70" spans="1:24" ht="15">
      <c r="A70" s="41" t="s">
        <v>280</v>
      </c>
      <c r="B70" s="197">
        <f t="shared" si="3"/>
        <v>23</v>
      </c>
      <c r="C70" s="198">
        <v>2</v>
      </c>
      <c r="D70" s="198">
        <v>0</v>
      </c>
      <c r="E70" s="198">
        <v>0</v>
      </c>
      <c r="F70" s="198">
        <v>0</v>
      </c>
      <c r="G70" s="198">
        <v>0</v>
      </c>
      <c r="H70" s="198">
        <v>2</v>
      </c>
      <c r="I70" s="198">
        <v>0</v>
      </c>
      <c r="J70" s="198">
        <v>1</v>
      </c>
      <c r="K70" s="198">
        <v>0</v>
      </c>
      <c r="L70" s="198">
        <v>1</v>
      </c>
      <c r="M70" s="198">
        <v>1</v>
      </c>
      <c r="N70" s="198">
        <v>0</v>
      </c>
      <c r="O70" s="198">
        <v>2</v>
      </c>
      <c r="P70" s="198">
        <v>0</v>
      </c>
      <c r="Q70" s="198">
        <v>0</v>
      </c>
      <c r="R70" s="198">
        <v>0</v>
      </c>
      <c r="S70" s="198">
        <v>0</v>
      </c>
      <c r="T70" s="198">
        <v>0</v>
      </c>
      <c r="U70" s="198">
        <v>0</v>
      </c>
      <c r="V70" s="198">
        <v>0</v>
      </c>
      <c r="W70" s="198">
        <v>5</v>
      </c>
      <c r="X70" s="197">
        <v>9</v>
      </c>
    </row>
    <row r="71" spans="1:24" ht="15">
      <c r="A71" s="41" t="s">
        <v>281</v>
      </c>
      <c r="B71" s="197">
        <f t="shared" si="3"/>
        <v>50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198">
        <v>0</v>
      </c>
      <c r="I71" s="198">
        <v>0</v>
      </c>
      <c r="J71" s="198">
        <v>39</v>
      </c>
      <c r="K71" s="198">
        <v>0</v>
      </c>
      <c r="L71" s="198">
        <v>0</v>
      </c>
      <c r="M71" s="198">
        <v>0</v>
      </c>
      <c r="N71" s="198">
        <v>0</v>
      </c>
      <c r="O71" s="198">
        <v>0</v>
      </c>
      <c r="P71" s="198">
        <v>0</v>
      </c>
      <c r="Q71" s="198">
        <v>10</v>
      </c>
      <c r="R71" s="198">
        <v>0</v>
      </c>
      <c r="S71" s="198">
        <v>0</v>
      </c>
      <c r="T71" s="198">
        <v>0</v>
      </c>
      <c r="U71" s="198">
        <v>0</v>
      </c>
      <c r="V71" s="198">
        <v>0</v>
      </c>
      <c r="W71" s="198">
        <v>1</v>
      </c>
      <c r="X71" s="197">
        <v>0</v>
      </c>
    </row>
    <row r="72" spans="1:24" ht="15">
      <c r="A72" s="41" t="s">
        <v>282</v>
      </c>
      <c r="B72" s="197">
        <f t="shared" si="3"/>
        <v>184</v>
      </c>
      <c r="C72" s="198">
        <v>0</v>
      </c>
      <c r="D72" s="198">
        <v>10</v>
      </c>
      <c r="E72" s="198">
        <v>12</v>
      </c>
      <c r="F72" s="198">
        <v>1</v>
      </c>
      <c r="G72" s="198">
        <v>1</v>
      </c>
      <c r="H72" s="198">
        <v>16</v>
      </c>
      <c r="I72" s="198">
        <v>1</v>
      </c>
      <c r="J72" s="198">
        <v>49</v>
      </c>
      <c r="K72" s="198">
        <v>0</v>
      </c>
      <c r="L72" s="198">
        <v>31</v>
      </c>
      <c r="M72" s="198">
        <v>1</v>
      </c>
      <c r="N72" s="198">
        <v>0</v>
      </c>
      <c r="O72" s="198">
        <v>2</v>
      </c>
      <c r="P72" s="198">
        <v>2</v>
      </c>
      <c r="Q72" s="198">
        <v>17</v>
      </c>
      <c r="R72" s="198">
        <v>4</v>
      </c>
      <c r="S72" s="198">
        <v>0</v>
      </c>
      <c r="T72" s="198">
        <v>0</v>
      </c>
      <c r="U72" s="198">
        <v>4</v>
      </c>
      <c r="V72" s="198">
        <v>2</v>
      </c>
      <c r="W72" s="198">
        <v>20</v>
      </c>
      <c r="X72" s="197">
        <v>11</v>
      </c>
    </row>
    <row r="73" spans="1:24" ht="15">
      <c r="A73" s="41" t="s">
        <v>283</v>
      </c>
      <c r="B73" s="197">
        <f t="shared" si="3"/>
        <v>2</v>
      </c>
      <c r="C73" s="198">
        <v>0</v>
      </c>
      <c r="D73" s="198">
        <v>0</v>
      </c>
      <c r="E73" s="198">
        <v>0</v>
      </c>
      <c r="F73" s="198">
        <v>0</v>
      </c>
      <c r="G73" s="198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8">
        <v>0</v>
      </c>
      <c r="N73" s="198">
        <v>0</v>
      </c>
      <c r="O73" s="198">
        <v>0</v>
      </c>
      <c r="P73" s="198">
        <v>0</v>
      </c>
      <c r="Q73" s="198">
        <v>0</v>
      </c>
      <c r="R73" s="198">
        <v>0</v>
      </c>
      <c r="S73" s="198">
        <v>0</v>
      </c>
      <c r="T73" s="198">
        <v>0</v>
      </c>
      <c r="U73" s="198">
        <v>0</v>
      </c>
      <c r="V73" s="198">
        <v>0</v>
      </c>
      <c r="W73" s="198">
        <v>2</v>
      </c>
      <c r="X73" s="197">
        <v>0</v>
      </c>
    </row>
    <row r="74" spans="1:24" ht="15">
      <c r="A74" s="41" t="s">
        <v>284</v>
      </c>
      <c r="B74" s="197">
        <f t="shared" si="3"/>
        <v>81</v>
      </c>
      <c r="C74" s="198">
        <v>0</v>
      </c>
      <c r="D74" s="198">
        <v>0</v>
      </c>
      <c r="E74" s="198">
        <v>5</v>
      </c>
      <c r="F74" s="198">
        <v>0</v>
      </c>
      <c r="G74" s="198">
        <v>4</v>
      </c>
      <c r="H74" s="198">
        <v>9</v>
      </c>
      <c r="I74" s="198">
        <v>0</v>
      </c>
      <c r="J74" s="198">
        <v>0</v>
      </c>
      <c r="K74" s="198">
        <v>0</v>
      </c>
      <c r="L74" s="198">
        <v>34</v>
      </c>
      <c r="M74" s="198">
        <v>2</v>
      </c>
      <c r="N74" s="198">
        <v>0</v>
      </c>
      <c r="O74" s="198">
        <v>0</v>
      </c>
      <c r="P74" s="198">
        <v>0</v>
      </c>
      <c r="Q74" s="198">
        <v>21</v>
      </c>
      <c r="R74" s="198">
        <v>0</v>
      </c>
      <c r="S74" s="198">
        <v>0</v>
      </c>
      <c r="T74" s="198">
        <v>0</v>
      </c>
      <c r="U74" s="198">
        <v>0</v>
      </c>
      <c r="V74" s="198">
        <v>1</v>
      </c>
      <c r="W74" s="198">
        <v>1</v>
      </c>
      <c r="X74" s="197">
        <v>4</v>
      </c>
    </row>
    <row r="75" spans="1:24" ht="15">
      <c r="A75" s="41" t="s">
        <v>285</v>
      </c>
      <c r="B75" s="197">
        <f aca="true" t="shared" si="4" ref="B75:B82">SUM(C75:X75)</f>
        <v>1</v>
      </c>
      <c r="C75" s="198">
        <v>1</v>
      </c>
      <c r="D75" s="198">
        <v>0</v>
      </c>
      <c r="E75" s="198">
        <v>0</v>
      </c>
      <c r="F75" s="198"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98">
        <v>0</v>
      </c>
      <c r="M75" s="198">
        <v>0</v>
      </c>
      <c r="N75" s="198">
        <v>0</v>
      </c>
      <c r="O75" s="198">
        <v>0</v>
      </c>
      <c r="P75" s="198">
        <v>0</v>
      </c>
      <c r="Q75" s="198">
        <v>0</v>
      </c>
      <c r="R75" s="198">
        <v>0</v>
      </c>
      <c r="S75" s="198">
        <v>0</v>
      </c>
      <c r="T75" s="198">
        <v>0</v>
      </c>
      <c r="U75" s="198">
        <v>0</v>
      </c>
      <c r="V75" s="198">
        <v>0</v>
      </c>
      <c r="W75" s="198">
        <v>0</v>
      </c>
      <c r="X75" s="197">
        <v>0</v>
      </c>
    </row>
    <row r="76" spans="1:24" ht="15">
      <c r="A76" s="41" t="s">
        <v>286</v>
      </c>
      <c r="B76" s="197">
        <f t="shared" si="4"/>
        <v>1</v>
      </c>
      <c r="C76" s="198">
        <v>1</v>
      </c>
      <c r="D76" s="198">
        <v>0</v>
      </c>
      <c r="E76" s="198">
        <v>0</v>
      </c>
      <c r="F76" s="198">
        <v>0</v>
      </c>
      <c r="G76" s="198">
        <v>0</v>
      </c>
      <c r="H76" s="198">
        <v>0</v>
      </c>
      <c r="I76" s="198">
        <v>0</v>
      </c>
      <c r="J76" s="198"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98">
        <v>0</v>
      </c>
      <c r="R76" s="198">
        <v>0</v>
      </c>
      <c r="S76" s="198">
        <v>0</v>
      </c>
      <c r="T76" s="198">
        <v>0</v>
      </c>
      <c r="U76" s="198">
        <v>0</v>
      </c>
      <c r="V76" s="198">
        <v>0</v>
      </c>
      <c r="W76" s="198">
        <v>0</v>
      </c>
      <c r="X76" s="197">
        <v>0</v>
      </c>
    </row>
    <row r="77" spans="1:24" ht="15">
      <c r="A77" s="41" t="s">
        <v>287</v>
      </c>
      <c r="B77" s="197">
        <f t="shared" si="4"/>
        <v>24</v>
      </c>
      <c r="C77" s="198">
        <v>0</v>
      </c>
      <c r="D77" s="198">
        <v>0</v>
      </c>
      <c r="E77" s="198">
        <v>0</v>
      </c>
      <c r="F77" s="198">
        <v>0</v>
      </c>
      <c r="G77" s="198">
        <v>0</v>
      </c>
      <c r="H77" s="198">
        <v>0</v>
      </c>
      <c r="I77" s="198">
        <v>0</v>
      </c>
      <c r="J77" s="198">
        <v>1</v>
      </c>
      <c r="K77" s="198">
        <v>0</v>
      </c>
      <c r="L77" s="198">
        <v>0</v>
      </c>
      <c r="M77" s="198">
        <v>1</v>
      </c>
      <c r="N77" s="198">
        <v>0</v>
      </c>
      <c r="O77" s="198">
        <v>0</v>
      </c>
      <c r="P77" s="198">
        <v>0</v>
      </c>
      <c r="Q77" s="198">
        <v>1</v>
      </c>
      <c r="R77" s="198">
        <v>0</v>
      </c>
      <c r="S77" s="198">
        <v>0</v>
      </c>
      <c r="T77" s="198">
        <v>0</v>
      </c>
      <c r="U77" s="198">
        <v>0</v>
      </c>
      <c r="V77" s="198">
        <v>1</v>
      </c>
      <c r="W77" s="198">
        <v>8</v>
      </c>
      <c r="X77" s="197">
        <v>12</v>
      </c>
    </row>
    <row r="78" spans="1:24" ht="15">
      <c r="A78" s="41" t="s">
        <v>288</v>
      </c>
      <c r="B78" s="197">
        <f t="shared" si="4"/>
        <v>3</v>
      </c>
      <c r="C78" s="198">
        <v>0</v>
      </c>
      <c r="D78" s="198">
        <v>0</v>
      </c>
      <c r="E78" s="198">
        <v>0</v>
      </c>
      <c r="F78" s="198">
        <v>0</v>
      </c>
      <c r="G78" s="198">
        <v>0</v>
      </c>
      <c r="H78" s="198">
        <v>0</v>
      </c>
      <c r="I78" s="198">
        <v>1</v>
      </c>
      <c r="J78" s="198">
        <v>0</v>
      </c>
      <c r="K78" s="198">
        <v>0</v>
      </c>
      <c r="L78" s="198">
        <v>0</v>
      </c>
      <c r="M78" s="198">
        <v>0</v>
      </c>
      <c r="N78" s="198">
        <v>0</v>
      </c>
      <c r="O78" s="198">
        <v>0</v>
      </c>
      <c r="P78" s="198">
        <v>0</v>
      </c>
      <c r="Q78" s="198">
        <v>2</v>
      </c>
      <c r="R78" s="198">
        <v>0</v>
      </c>
      <c r="S78" s="198">
        <v>0</v>
      </c>
      <c r="T78" s="198">
        <v>0</v>
      </c>
      <c r="U78" s="198">
        <v>0</v>
      </c>
      <c r="V78" s="198">
        <v>0</v>
      </c>
      <c r="W78" s="198">
        <v>0</v>
      </c>
      <c r="X78" s="197">
        <v>0</v>
      </c>
    </row>
    <row r="79" spans="1:24" ht="15">
      <c r="A79" s="41" t="s">
        <v>289</v>
      </c>
      <c r="B79" s="197">
        <f t="shared" si="4"/>
        <v>1</v>
      </c>
      <c r="C79" s="198">
        <v>0</v>
      </c>
      <c r="D79" s="198">
        <v>0</v>
      </c>
      <c r="E79" s="198">
        <v>0</v>
      </c>
      <c r="F79" s="198">
        <v>0</v>
      </c>
      <c r="G79" s="198">
        <v>0</v>
      </c>
      <c r="H79" s="198">
        <v>0</v>
      </c>
      <c r="I79" s="198">
        <v>0</v>
      </c>
      <c r="J79" s="198">
        <v>0</v>
      </c>
      <c r="K79" s="198">
        <v>0</v>
      </c>
      <c r="L79" s="198">
        <v>0</v>
      </c>
      <c r="M79" s="198">
        <v>0</v>
      </c>
      <c r="N79" s="198">
        <v>0</v>
      </c>
      <c r="O79" s="198">
        <v>0</v>
      </c>
      <c r="P79" s="198">
        <v>1</v>
      </c>
      <c r="Q79" s="198">
        <v>0</v>
      </c>
      <c r="R79" s="198">
        <v>0</v>
      </c>
      <c r="S79" s="198">
        <v>0</v>
      </c>
      <c r="T79" s="198">
        <v>0</v>
      </c>
      <c r="U79" s="198">
        <v>0</v>
      </c>
      <c r="V79" s="198">
        <v>0</v>
      </c>
      <c r="W79" s="198">
        <v>0</v>
      </c>
      <c r="X79" s="197">
        <v>0</v>
      </c>
    </row>
    <row r="80" spans="1:24" ht="15">
      <c r="A80" s="41" t="s">
        <v>290</v>
      </c>
      <c r="B80" s="197">
        <f t="shared" si="4"/>
        <v>5</v>
      </c>
      <c r="C80" s="198">
        <v>5</v>
      </c>
      <c r="D80" s="198">
        <v>0</v>
      </c>
      <c r="E80" s="198">
        <v>0</v>
      </c>
      <c r="F80" s="198">
        <v>0</v>
      </c>
      <c r="G80" s="198">
        <v>0</v>
      </c>
      <c r="H80" s="198">
        <v>0</v>
      </c>
      <c r="I80" s="198">
        <v>0</v>
      </c>
      <c r="J80" s="198">
        <v>0</v>
      </c>
      <c r="K80" s="198">
        <v>0</v>
      </c>
      <c r="L80" s="198">
        <v>0</v>
      </c>
      <c r="M80" s="198">
        <v>0</v>
      </c>
      <c r="N80" s="198">
        <v>0</v>
      </c>
      <c r="O80" s="198">
        <v>0</v>
      </c>
      <c r="P80" s="198">
        <v>0</v>
      </c>
      <c r="Q80" s="198">
        <v>0</v>
      </c>
      <c r="R80" s="198">
        <v>0</v>
      </c>
      <c r="S80" s="198">
        <v>0</v>
      </c>
      <c r="T80" s="198">
        <v>0</v>
      </c>
      <c r="U80" s="198">
        <v>0</v>
      </c>
      <c r="V80" s="198">
        <v>0</v>
      </c>
      <c r="W80" s="198">
        <v>0</v>
      </c>
      <c r="X80" s="197">
        <v>0</v>
      </c>
    </row>
    <row r="81" spans="1:24" ht="15">
      <c r="A81" s="41" t="s">
        <v>291</v>
      </c>
      <c r="B81" s="197">
        <f t="shared" si="4"/>
        <v>5</v>
      </c>
      <c r="C81" s="198">
        <v>1</v>
      </c>
      <c r="D81" s="198">
        <v>0</v>
      </c>
      <c r="E81" s="198">
        <v>0</v>
      </c>
      <c r="F81" s="198">
        <v>0</v>
      </c>
      <c r="G81" s="198">
        <v>0</v>
      </c>
      <c r="H81" s="198">
        <v>0</v>
      </c>
      <c r="I81" s="198">
        <v>0</v>
      </c>
      <c r="J81" s="198">
        <v>0</v>
      </c>
      <c r="K81" s="198">
        <v>0</v>
      </c>
      <c r="L81" s="198">
        <v>2</v>
      </c>
      <c r="M81" s="198">
        <v>0</v>
      </c>
      <c r="N81" s="198">
        <v>0</v>
      </c>
      <c r="O81" s="198">
        <v>0</v>
      </c>
      <c r="P81" s="198">
        <v>0</v>
      </c>
      <c r="Q81" s="198">
        <v>0</v>
      </c>
      <c r="R81" s="198">
        <v>0</v>
      </c>
      <c r="S81" s="198">
        <v>1</v>
      </c>
      <c r="T81" s="198">
        <v>0</v>
      </c>
      <c r="U81" s="198">
        <v>0</v>
      </c>
      <c r="V81" s="198">
        <v>0</v>
      </c>
      <c r="W81" s="198">
        <v>1</v>
      </c>
      <c r="X81" s="197">
        <v>0</v>
      </c>
    </row>
    <row r="82" spans="1:24" ht="15">
      <c r="A82" s="41" t="s">
        <v>292</v>
      </c>
      <c r="B82" s="197">
        <f t="shared" si="4"/>
        <v>2</v>
      </c>
      <c r="C82" s="198">
        <v>0</v>
      </c>
      <c r="D82" s="198">
        <v>0</v>
      </c>
      <c r="E82" s="198">
        <v>1</v>
      </c>
      <c r="F82" s="198">
        <v>0</v>
      </c>
      <c r="G82" s="198">
        <v>0</v>
      </c>
      <c r="H82" s="198">
        <v>0</v>
      </c>
      <c r="I82" s="198">
        <v>0</v>
      </c>
      <c r="J82" s="198">
        <v>0</v>
      </c>
      <c r="K82" s="198">
        <v>0</v>
      </c>
      <c r="L82" s="198">
        <v>0</v>
      </c>
      <c r="M82" s="198">
        <v>0</v>
      </c>
      <c r="N82" s="198">
        <v>0</v>
      </c>
      <c r="O82" s="198">
        <v>0</v>
      </c>
      <c r="P82" s="198">
        <v>0</v>
      </c>
      <c r="Q82" s="198">
        <v>0</v>
      </c>
      <c r="R82" s="198">
        <v>0</v>
      </c>
      <c r="S82" s="198">
        <v>0</v>
      </c>
      <c r="T82" s="198">
        <v>0</v>
      </c>
      <c r="U82" s="198">
        <v>0</v>
      </c>
      <c r="V82" s="198">
        <v>0</v>
      </c>
      <c r="W82" s="198">
        <v>1</v>
      </c>
      <c r="X82" s="197">
        <v>0</v>
      </c>
    </row>
    <row r="83" spans="1:24" ht="15">
      <c r="A83" s="41"/>
      <c r="B83" s="197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7"/>
    </row>
    <row r="84" spans="1:24" ht="15">
      <c r="A84" s="41"/>
      <c r="B84" s="197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7"/>
    </row>
    <row r="85" spans="1:24" ht="15">
      <c r="A85" s="41" t="s">
        <v>293</v>
      </c>
      <c r="B85" s="197">
        <f aca="true" t="shared" si="5" ref="B85:B123">SUM(C85:X85)</f>
        <v>1</v>
      </c>
      <c r="C85" s="198">
        <v>0</v>
      </c>
      <c r="D85" s="198">
        <v>0</v>
      </c>
      <c r="E85" s="198">
        <v>0</v>
      </c>
      <c r="F85" s="198">
        <v>0</v>
      </c>
      <c r="G85" s="198">
        <v>0</v>
      </c>
      <c r="H85" s="198">
        <v>0</v>
      </c>
      <c r="I85" s="198">
        <v>0</v>
      </c>
      <c r="J85" s="198">
        <v>0</v>
      </c>
      <c r="K85" s="198">
        <v>0</v>
      </c>
      <c r="L85" s="198">
        <v>0</v>
      </c>
      <c r="M85" s="198">
        <v>0</v>
      </c>
      <c r="N85" s="198">
        <v>0</v>
      </c>
      <c r="O85" s="198">
        <v>0</v>
      </c>
      <c r="P85" s="198">
        <v>0</v>
      </c>
      <c r="Q85" s="198">
        <v>0</v>
      </c>
      <c r="R85" s="198">
        <v>0</v>
      </c>
      <c r="S85" s="198">
        <v>0</v>
      </c>
      <c r="T85" s="198">
        <v>0</v>
      </c>
      <c r="U85" s="198">
        <v>0</v>
      </c>
      <c r="V85" s="198">
        <v>1</v>
      </c>
      <c r="W85" s="198">
        <v>0</v>
      </c>
      <c r="X85" s="197">
        <v>0</v>
      </c>
    </row>
    <row r="86" spans="1:24" ht="15">
      <c r="A86" s="41" t="s">
        <v>163</v>
      </c>
      <c r="B86" s="197">
        <f t="shared" si="5"/>
        <v>58</v>
      </c>
      <c r="C86" s="198">
        <v>16</v>
      </c>
      <c r="D86" s="198">
        <v>2</v>
      </c>
      <c r="E86" s="198">
        <v>1</v>
      </c>
      <c r="F86" s="198">
        <v>1</v>
      </c>
      <c r="G86" s="198">
        <v>1</v>
      </c>
      <c r="H86" s="198">
        <v>3</v>
      </c>
      <c r="I86" s="198">
        <v>0</v>
      </c>
      <c r="J86" s="198">
        <v>3</v>
      </c>
      <c r="K86" s="198">
        <v>3</v>
      </c>
      <c r="L86" s="198">
        <v>1</v>
      </c>
      <c r="M86" s="198">
        <v>4</v>
      </c>
      <c r="N86" s="198">
        <v>2</v>
      </c>
      <c r="O86" s="198">
        <v>2</v>
      </c>
      <c r="P86" s="198">
        <v>5</v>
      </c>
      <c r="Q86" s="198">
        <v>2</v>
      </c>
      <c r="R86" s="198">
        <v>0</v>
      </c>
      <c r="S86" s="198">
        <v>1</v>
      </c>
      <c r="T86" s="198">
        <v>1</v>
      </c>
      <c r="U86" s="198">
        <v>1</v>
      </c>
      <c r="V86" s="198">
        <v>0</v>
      </c>
      <c r="W86" s="198">
        <v>3</v>
      </c>
      <c r="X86" s="197">
        <v>6</v>
      </c>
    </row>
    <row r="87" spans="1:24" ht="15">
      <c r="A87" s="41" t="s">
        <v>164</v>
      </c>
      <c r="B87" s="197">
        <f t="shared" si="5"/>
        <v>6</v>
      </c>
      <c r="C87" s="198">
        <v>0</v>
      </c>
      <c r="D87" s="198">
        <v>0</v>
      </c>
      <c r="E87" s="198">
        <v>0</v>
      </c>
      <c r="F87" s="198">
        <v>0</v>
      </c>
      <c r="G87" s="198">
        <v>0</v>
      </c>
      <c r="H87" s="198">
        <v>0</v>
      </c>
      <c r="I87" s="198">
        <v>0</v>
      </c>
      <c r="J87" s="198">
        <v>0</v>
      </c>
      <c r="K87" s="198">
        <v>0</v>
      </c>
      <c r="L87" s="198">
        <v>0</v>
      </c>
      <c r="M87" s="198">
        <v>1</v>
      </c>
      <c r="N87" s="198">
        <v>0</v>
      </c>
      <c r="O87" s="198">
        <v>0</v>
      </c>
      <c r="P87" s="198">
        <v>0</v>
      </c>
      <c r="Q87" s="198">
        <v>0</v>
      </c>
      <c r="R87" s="198">
        <v>0</v>
      </c>
      <c r="S87" s="198">
        <v>0</v>
      </c>
      <c r="T87" s="198">
        <v>1</v>
      </c>
      <c r="U87" s="198">
        <v>0</v>
      </c>
      <c r="V87" s="198">
        <v>0</v>
      </c>
      <c r="W87" s="198">
        <v>3</v>
      </c>
      <c r="X87" s="197">
        <v>1</v>
      </c>
    </row>
    <row r="88" spans="1:24" ht="15">
      <c r="A88" s="41" t="s">
        <v>165</v>
      </c>
      <c r="B88" s="197">
        <f t="shared" si="5"/>
        <v>130</v>
      </c>
      <c r="C88" s="198">
        <v>17</v>
      </c>
      <c r="D88" s="198">
        <v>0</v>
      </c>
      <c r="E88" s="198">
        <v>0</v>
      </c>
      <c r="F88" s="198">
        <v>6</v>
      </c>
      <c r="G88" s="198">
        <v>1</v>
      </c>
      <c r="H88" s="198">
        <v>11</v>
      </c>
      <c r="I88" s="198">
        <v>4</v>
      </c>
      <c r="J88" s="198">
        <v>38</v>
      </c>
      <c r="K88" s="198">
        <v>0</v>
      </c>
      <c r="L88" s="198">
        <v>6</v>
      </c>
      <c r="M88" s="198">
        <v>6</v>
      </c>
      <c r="N88" s="198">
        <v>0</v>
      </c>
      <c r="O88" s="198">
        <v>0</v>
      </c>
      <c r="P88" s="198">
        <v>2</v>
      </c>
      <c r="Q88" s="198">
        <v>2</v>
      </c>
      <c r="R88" s="198">
        <v>1</v>
      </c>
      <c r="S88" s="198">
        <v>3</v>
      </c>
      <c r="T88" s="198">
        <v>0</v>
      </c>
      <c r="U88" s="198">
        <v>2</v>
      </c>
      <c r="V88" s="198">
        <v>3</v>
      </c>
      <c r="W88" s="198">
        <v>26</v>
      </c>
      <c r="X88" s="197">
        <v>2</v>
      </c>
    </row>
    <row r="89" spans="1:24" ht="15">
      <c r="A89" s="41" t="s">
        <v>166</v>
      </c>
      <c r="B89" s="197">
        <f t="shared" si="5"/>
        <v>202</v>
      </c>
      <c r="C89" s="198">
        <v>20</v>
      </c>
      <c r="D89" s="198">
        <v>9</v>
      </c>
      <c r="E89" s="198">
        <v>26</v>
      </c>
      <c r="F89" s="198">
        <v>10</v>
      </c>
      <c r="G89" s="198">
        <v>0</v>
      </c>
      <c r="H89" s="198">
        <v>0</v>
      </c>
      <c r="I89" s="198">
        <v>4</v>
      </c>
      <c r="J89" s="198">
        <v>20</v>
      </c>
      <c r="K89" s="198">
        <v>9</v>
      </c>
      <c r="L89" s="198">
        <v>10</v>
      </c>
      <c r="M89" s="198">
        <v>10</v>
      </c>
      <c r="N89" s="198">
        <v>6</v>
      </c>
      <c r="O89" s="198">
        <v>5</v>
      </c>
      <c r="P89" s="198">
        <v>6</v>
      </c>
      <c r="Q89" s="198">
        <v>18</v>
      </c>
      <c r="R89" s="198">
        <v>3</v>
      </c>
      <c r="S89" s="198">
        <v>3</v>
      </c>
      <c r="T89" s="198">
        <v>13</v>
      </c>
      <c r="U89" s="198">
        <v>3</v>
      </c>
      <c r="V89" s="198">
        <v>1</v>
      </c>
      <c r="W89" s="198">
        <v>0</v>
      </c>
      <c r="X89" s="197">
        <v>26</v>
      </c>
    </row>
    <row r="90" spans="1:24" ht="15">
      <c r="A90" s="201" t="s">
        <v>167</v>
      </c>
      <c r="B90" s="197">
        <f t="shared" si="5"/>
        <v>14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198">
        <v>0</v>
      </c>
      <c r="I90" s="198">
        <v>0</v>
      </c>
      <c r="J90" s="198">
        <v>0</v>
      </c>
      <c r="K90" s="198">
        <v>0</v>
      </c>
      <c r="L90" s="198">
        <v>0</v>
      </c>
      <c r="M90" s="198">
        <v>0</v>
      </c>
      <c r="N90" s="198">
        <v>0</v>
      </c>
      <c r="O90" s="198">
        <v>0</v>
      </c>
      <c r="P90" s="198">
        <v>0</v>
      </c>
      <c r="Q90" s="198">
        <v>0</v>
      </c>
      <c r="R90" s="198">
        <v>0</v>
      </c>
      <c r="S90" s="198">
        <v>0</v>
      </c>
      <c r="T90" s="198">
        <v>0</v>
      </c>
      <c r="U90" s="198">
        <v>0</v>
      </c>
      <c r="V90" s="198">
        <v>0</v>
      </c>
      <c r="W90" s="198">
        <v>14</v>
      </c>
      <c r="X90" s="197">
        <v>0</v>
      </c>
    </row>
    <row r="91" spans="1:24" ht="15">
      <c r="A91" s="41" t="s">
        <v>168</v>
      </c>
      <c r="B91" s="197">
        <f t="shared" si="5"/>
        <v>2</v>
      </c>
      <c r="C91" s="198">
        <v>0</v>
      </c>
      <c r="D91" s="198">
        <v>0</v>
      </c>
      <c r="E91" s="198">
        <v>2</v>
      </c>
      <c r="F91" s="198">
        <v>0</v>
      </c>
      <c r="G91" s="198">
        <v>0</v>
      </c>
      <c r="H91" s="198">
        <v>0</v>
      </c>
      <c r="I91" s="198">
        <v>0</v>
      </c>
      <c r="J91" s="198">
        <v>0</v>
      </c>
      <c r="K91" s="198">
        <v>0</v>
      </c>
      <c r="L91" s="198">
        <v>0</v>
      </c>
      <c r="M91" s="198">
        <v>0</v>
      </c>
      <c r="N91" s="198">
        <v>0</v>
      </c>
      <c r="O91" s="198">
        <v>0</v>
      </c>
      <c r="P91" s="198">
        <v>0</v>
      </c>
      <c r="Q91" s="198">
        <v>0</v>
      </c>
      <c r="R91" s="198">
        <v>0</v>
      </c>
      <c r="S91" s="198">
        <v>0</v>
      </c>
      <c r="T91" s="198">
        <v>0</v>
      </c>
      <c r="U91" s="198">
        <v>0</v>
      </c>
      <c r="V91" s="198">
        <v>0</v>
      </c>
      <c r="W91" s="198">
        <v>0</v>
      </c>
      <c r="X91" s="197">
        <v>0</v>
      </c>
    </row>
    <row r="92" spans="1:24" ht="15">
      <c r="A92" s="41" t="s">
        <v>169</v>
      </c>
      <c r="B92" s="197">
        <f t="shared" si="5"/>
        <v>1</v>
      </c>
      <c r="C92" s="198">
        <v>0</v>
      </c>
      <c r="D92" s="198">
        <v>0</v>
      </c>
      <c r="E92" s="198">
        <v>0</v>
      </c>
      <c r="F92" s="198">
        <v>0</v>
      </c>
      <c r="G92" s="198">
        <v>0</v>
      </c>
      <c r="H92" s="198">
        <v>0</v>
      </c>
      <c r="I92" s="198">
        <v>0</v>
      </c>
      <c r="J92" s="198">
        <v>1</v>
      </c>
      <c r="K92" s="198">
        <v>0</v>
      </c>
      <c r="L92" s="198">
        <v>0</v>
      </c>
      <c r="M92" s="198">
        <v>0</v>
      </c>
      <c r="N92" s="198">
        <v>0</v>
      </c>
      <c r="O92" s="198">
        <v>0</v>
      </c>
      <c r="P92" s="198">
        <v>0</v>
      </c>
      <c r="Q92" s="198">
        <v>0</v>
      </c>
      <c r="R92" s="198">
        <v>0</v>
      </c>
      <c r="S92" s="198">
        <v>0</v>
      </c>
      <c r="T92" s="198">
        <v>0</v>
      </c>
      <c r="U92" s="198">
        <v>0</v>
      </c>
      <c r="V92" s="198">
        <v>0</v>
      </c>
      <c r="W92" s="198">
        <v>0</v>
      </c>
      <c r="X92" s="197">
        <v>0</v>
      </c>
    </row>
    <row r="93" spans="1:24" ht="15">
      <c r="A93" s="41" t="s">
        <v>170</v>
      </c>
      <c r="B93" s="197">
        <f t="shared" si="5"/>
        <v>9</v>
      </c>
      <c r="C93" s="198">
        <v>2</v>
      </c>
      <c r="D93" s="198">
        <v>0</v>
      </c>
      <c r="E93" s="198">
        <v>1</v>
      </c>
      <c r="F93" s="198">
        <v>0</v>
      </c>
      <c r="G93" s="198">
        <v>0</v>
      </c>
      <c r="H93" s="198">
        <v>0</v>
      </c>
      <c r="I93" s="198">
        <v>0</v>
      </c>
      <c r="J93" s="198">
        <v>1</v>
      </c>
      <c r="K93" s="198">
        <v>0</v>
      </c>
      <c r="L93" s="198">
        <v>0</v>
      </c>
      <c r="M93" s="198">
        <v>0</v>
      </c>
      <c r="N93" s="198">
        <v>0</v>
      </c>
      <c r="O93" s="198">
        <v>0</v>
      </c>
      <c r="P93" s="198">
        <v>0</v>
      </c>
      <c r="Q93" s="198">
        <v>0</v>
      </c>
      <c r="R93" s="198">
        <v>0</v>
      </c>
      <c r="S93" s="198">
        <v>1</v>
      </c>
      <c r="T93" s="198">
        <v>0</v>
      </c>
      <c r="U93" s="198">
        <v>1</v>
      </c>
      <c r="V93" s="198">
        <v>0</v>
      </c>
      <c r="W93" s="198">
        <v>2</v>
      </c>
      <c r="X93" s="197">
        <v>1</v>
      </c>
    </row>
    <row r="94" spans="1:24" ht="15">
      <c r="A94" s="41" t="s">
        <v>171</v>
      </c>
      <c r="B94" s="197">
        <f t="shared" si="5"/>
        <v>5</v>
      </c>
      <c r="C94" s="198">
        <v>0</v>
      </c>
      <c r="D94" s="198">
        <v>0</v>
      </c>
      <c r="E94" s="198">
        <v>0</v>
      </c>
      <c r="F94" s="198">
        <v>2</v>
      </c>
      <c r="G94" s="198">
        <v>1</v>
      </c>
      <c r="H94" s="198">
        <v>0</v>
      </c>
      <c r="I94" s="198">
        <v>1</v>
      </c>
      <c r="J94" s="198">
        <v>0</v>
      </c>
      <c r="K94" s="198">
        <v>0</v>
      </c>
      <c r="L94" s="198">
        <v>0</v>
      </c>
      <c r="M94" s="198">
        <v>0</v>
      </c>
      <c r="N94" s="198">
        <v>0</v>
      </c>
      <c r="O94" s="198">
        <v>0</v>
      </c>
      <c r="P94" s="198">
        <v>0</v>
      </c>
      <c r="Q94" s="198">
        <v>0</v>
      </c>
      <c r="R94" s="198">
        <v>0</v>
      </c>
      <c r="S94" s="198">
        <v>0</v>
      </c>
      <c r="T94" s="198">
        <v>0</v>
      </c>
      <c r="U94" s="198">
        <v>0</v>
      </c>
      <c r="V94" s="198">
        <v>0</v>
      </c>
      <c r="W94" s="198">
        <v>0</v>
      </c>
      <c r="X94" s="197">
        <v>1</v>
      </c>
    </row>
    <row r="95" spans="1:24" ht="15">
      <c r="A95" s="41" t="s">
        <v>172</v>
      </c>
      <c r="B95" s="197">
        <f t="shared" si="5"/>
        <v>2</v>
      </c>
      <c r="C95" s="198">
        <v>0</v>
      </c>
      <c r="D95" s="198">
        <v>0</v>
      </c>
      <c r="E95" s="198">
        <v>0</v>
      </c>
      <c r="F95" s="198">
        <v>0</v>
      </c>
      <c r="G95" s="198">
        <v>0</v>
      </c>
      <c r="H95" s="198">
        <v>0</v>
      </c>
      <c r="I95" s="198">
        <v>0</v>
      </c>
      <c r="J95" s="198">
        <v>0</v>
      </c>
      <c r="K95" s="198">
        <v>0</v>
      </c>
      <c r="L95" s="198">
        <v>0</v>
      </c>
      <c r="M95" s="198">
        <v>0</v>
      </c>
      <c r="N95" s="198">
        <v>0</v>
      </c>
      <c r="O95" s="198">
        <v>0</v>
      </c>
      <c r="P95" s="198">
        <v>0</v>
      </c>
      <c r="Q95" s="198">
        <v>0</v>
      </c>
      <c r="R95" s="198">
        <v>0</v>
      </c>
      <c r="S95" s="198">
        <v>0</v>
      </c>
      <c r="T95" s="198">
        <v>0</v>
      </c>
      <c r="U95" s="198">
        <v>0</v>
      </c>
      <c r="V95" s="198">
        <v>0</v>
      </c>
      <c r="W95" s="198">
        <v>2</v>
      </c>
      <c r="X95" s="197">
        <v>0</v>
      </c>
    </row>
    <row r="96" spans="1:24" ht="15">
      <c r="A96" s="41" t="s">
        <v>173</v>
      </c>
      <c r="B96" s="197">
        <f t="shared" si="5"/>
        <v>162</v>
      </c>
      <c r="C96" s="198">
        <v>20</v>
      </c>
      <c r="D96" s="198">
        <v>1</v>
      </c>
      <c r="E96" s="198">
        <v>5</v>
      </c>
      <c r="F96" s="198">
        <v>19</v>
      </c>
      <c r="G96" s="198">
        <v>3</v>
      </c>
      <c r="H96" s="198">
        <v>21</v>
      </c>
      <c r="I96" s="198">
        <v>9</v>
      </c>
      <c r="J96" s="198">
        <v>10</v>
      </c>
      <c r="K96" s="198">
        <v>1</v>
      </c>
      <c r="L96" s="198">
        <v>6</v>
      </c>
      <c r="M96" s="198">
        <v>2</v>
      </c>
      <c r="N96" s="198">
        <v>1</v>
      </c>
      <c r="O96" s="198">
        <v>5</v>
      </c>
      <c r="P96" s="198">
        <v>2</v>
      </c>
      <c r="Q96" s="198">
        <v>7</v>
      </c>
      <c r="R96" s="198">
        <v>4</v>
      </c>
      <c r="S96" s="198">
        <v>1</v>
      </c>
      <c r="T96" s="198">
        <v>3</v>
      </c>
      <c r="U96" s="198">
        <v>7</v>
      </c>
      <c r="V96" s="198">
        <v>1</v>
      </c>
      <c r="W96" s="198">
        <v>11</v>
      </c>
      <c r="X96" s="197">
        <v>23</v>
      </c>
    </row>
    <row r="97" spans="1:24" ht="15">
      <c r="A97" s="21" t="s">
        <v>174</v>
      </c>
      <c r="B97" s="197">
        <f t="shared" si="5"/>
        <v>131</v>
      </c>
      <c r="C97" s="198">
        <v>22</v>
      </c>
      <c r="D97" s="198">
        <v>0</v>
      </c>
      <c r="E97" s="198">
        <v>5</v>
      </c>
      <c r="F97" s="198">
        <v>3</v>
      </c>
      <c r="G97" s="198">
        <v>0</v>
      </c>
      <c r="H97" s="198">
        <v>28</v>
      </c>
      <c r="I97" s="198">
        <v>3</v>
      </c>
      <c r="J97" s="198">
        <v>10</v>
      </c>
      <c r="K97" s="198">
        <v>0</v>
      </c>
      <c r="L97" s="198">
        <v>14</v>
      </c>
      <c r="M97" s="198">
        <v>6</v>
      </c>
      <c r="N97" s="198">
        <v>1</v>
      </c>
      <c r="O97" s="198">
        <v>0</v>
      </c>
      <c r="P97" s="198">
        <v>1</v>
      </c>
      <c r="Q97" s="198">
        <v>5</v>
      </c>
      <c r="R97" s="198">
        <v>0</v>
      </c>
      <c r="S97" s="198">
        <v>2</v>
      </c>
      <c r="T97" s="198">
        <v>2</v>
      </c>
      <c r="U97" s="198">
        <v>0</v>
      </c>
      <c r="V97" s="198">
        <v>1</v>
      </c>
      <c r="W97" s="198">
        <v>14</v>
      </c>
      <c r="X97" s="197">
        <v>14</v>
      </c>
    </row>
    <row r="98" spans="1:24" ht="15">
      <c r="A98" s="21" t="s">
        <v>175</v>
      </c>
      <c r="B98" s="197">
        <f t="shared" si="5"/>
        <v>7</v>
      </c>
      <c r="C98" s="198">
        <v>0</v>
      </c>
      <c r="D98" s="198">
        <v>0</v>
      </c>
      <c r="E98" s="198">
        <v>0</v>
      </c>
      <c r="F98" s="198">
        <v>0</v>
      </c>
      <c r="G98" s="198">
        <v>5</v>
      </c>
      <c r="H98" s="198">
        <v>0</v>
      </c>
      <c r="I98" s="198">
        <v>0</v>
      </c>
      <c r="J98" s="198">
        <v>0</v>
      </c>
      <c r="K98" s="198">
        <v>0</v>
      </c>
      <c r="L98" s="198">
        <v>0</v>
      </c>
      <c r="M98" s="198">
        <v>0</v>
      </c>
      <c r="N98" s="198">
        <v>2</v>
      </c>
      <c r="O98" s="198">
        <v>0</v>
      </c>
      <c r="P98" s="198">
        <v>0</v>
      </c>
      <c r="Q98" s="198">
        <v>0</v>
      </c>
      <c r="R98" s="198">
        <v>0</v>
      </c>
      <c r="S98" s="198">
        <v>0</v>
      </c>
      <c r="T98" s="198">
        <v>0</v>
      </c>
      <c r="U98" s="198">
        <v>0</v>
      </c>
      <c r="V98" s="198">
        <v>0</v>
      </c>
      <c r="W98" s="198">
        <v>0</v>
      </c>
      <c r="X98" s="197">
        <v>0</v>
      </c>
    </row>
    <row r="99" spans="1:24" ht="15">
      <c r="A99" s="203" t="s">
        <v>176</v>
      </c>
      <c r="B99" s="197">
        <f t="shared" si="5"/>
        <v>18</v>
      </c>
      <c r="C99" s="198">
        <v>3</v>
      </c>
      <c r="D99" s="198">
        <v>0</v>
      </c>
      <c r="E99" s="198">
        <v>1</v>
      </c>
      <c r="F99" s="198">
        <v>5</v>
      </c>
      <c r="G99" s="198">
        <v>0</v>
      </c>
      <c r="H99" s="198">
        <v>0</v>
      </c>
      <c r="I99" s="198">
        <v>0</v>
      </c>
      <c r="J99" s="198">
        <v>0</v>
      </c>
      <c r="K99" s="198">
        <v>0</v>
      </c>
      <c r="L99" s="198">
        <v>0</v>
      </c>
      <c r="M99" s="198">
        <v>0</v>
      </c>
      <c r="N99" s="198">
        <v>0</v>
      </c>
      <c r="O99" s="198">
        <v>0</v>
      </c>
      <c r="P99" s="198">
        <v>0</v>
      </c>
      <c r="Q99" s="198">
        <v>1</v>
      </c>
      <c r="R99" s="198">
        <v>0</v>
      </c>
      <c r="S99" s="198">
        <v>0</v>
      </c>
      <c r="T99" s="198">
        <v>0</v>
      </c>
      <c r="U99" s="198">
        <v>0</v>
      </c>
      <c r="V99" s="198">
        <v>0</v>
      </c>
      <c r="W99" s="198">
        <v>5</v>
      </c>
      <c r="X99" s="197">
        <v>3</v>
      </c>
    </row>
    <row r="100" spans="1:24" ht="15">
      <c r="A100" s="41" t="s">
        <v>177</v>
      </c>
      <c r="B100" s="197">
        <f t="shared" si="5"/>
        <v>93</v>
      </c>
      <c r="C100" s="198">
        <v>40</v>
      </c>
      <c r="D100" s="198">
        <v>0</v>
      </c>
      <c r="E100" s="198">
        <v>4</v>
      </c>
      <c r="F100" s="198">
        <v>3</v>
      </c>
      <c r="G100" s="198">
        <v>0</v>
      </c>
      <c r="H100" s="198">
        <v>0</v>
      </c>
      <c r="I100" s="198">
        <v>1</v>
      </c>
      <c r="J100" s="198">
        <v>5</v>
      </c>
      <c r="K100" s="198">
        <v>0</v>
      </c>
      <c r="L100" s="198">
        <v>5</v>
      </c>
      <c r="M100" s="198">
        <v>2</v>
      </c>
      <c r="N100" s="198">
        <v>0</v>
      </c>
      <c r="O100" s="198">
        <v>0</v>
      </c>
      <c r="P100" s="198">
        <v>2</v>
      </c>
      <c r="Q100" s="198">
        <v>14</v>
      </c>
      <c r="R100" s="198">
        <v>2</v>
      </c>
      <c r="S100" s="198">
        <v>1</v>
      </c>
      <c r="T100" s="198">
        <v>1</v>
      </c>
      <c r="U100" s="198">
        <v>2</v>
      </c>
      <c r="V100" s="198">
        <v>2</v>
      </c>
      <c r="W100" s="198">
        <v>2</v>
      </c>
      <c r="X100" s="197">
        <v>7</v>
      </c>
    </row>
    <row r="101" spans="1:24" ht="15">
      <c r="A101" s="41" t="s">
        <v>178</v>
      </c>
      <c r="B101" s="197">
        <f t="shared" si="5"/>
        <v>43</v>
      </c>
      <c r="C101" s="198">
        <v>5</v>
      </c>
      <c r="D101" s="198">
        <v>1</v>
      </c>
      <c r="E101" s="198">
        <v>0</v>
      </c>
      <c r="F101" s="198">
        <v>1</v>
      </c>
      <c r="G101" s="198">
        <v>0</v>
      </c>
      <c r="H101" s="198">
        <v>2</v>
      </c>
      <c r="I101" s="198">
        <v>1</v>
      </c>
      <c r="J101" s="198">
        <v>0</v>
      </c>
      <c r="K101" s="198">
        <v>0</v>
      </c>
      <c r="L101" s="198">
        <v>8</v>
      </c>
      <c r="M101" s="198">
        <v>1</v>
      </c>
      <c r="N101" s="198">
        <v>0</v>
      </c>
      <c r="O101" s="198">
        <v>0</v>
      </c>
      <c r="P101" s="198">
        <v>0</v>
      </c>
      <c r="Q101" s="198">
        <v>3</v>
      </c>
      <c r="R101" s="198">
        <v>1</v>
      </c>
      <c r="S101" s="198">
        <v>0</v>
      </c>
      <c r="T101" s="198">
        <v>1</v>
      </c>
      <c r="U101" s="198">
        <v>0</v>
      </c>
      <c r="V101" s="198">
        <v>0</v>
      </c>
      <c r="W101" s="198">
        <v>9</v>
      </c>
      <c r="X101" s="197">
        <v>10</v>
      </c>
    </row>
    <row r="102" spans="1:24" ht="15">
      <c r="A102" s="41" t="s">
        <v>179</v>
      </c>
      <c r="B102" s="197">
        <f t="shared" si="5"/>
        <v>417</v>
      </c>
      <c r="C102" s="198">
        <v>0</v>
      </c>
      <c r="D102" s="198">
        <v>0</v>
      </c>
      <c r="E102" s="198">
        <v>0</v>
      </c>
      <c r="F102" s="198">
        <v>0</v>
      </c>
      <c r="G102" s="198">
        <v>0</v>
      </c>
      <c r="H102" s="198">
        <v>0</v>
      </c>
      <c r="I102" s="198">
        <v>0</v>
      </c>
      <c r="J102" s="198">
        <v>186</v>
      </c>
      <c r="K102" s="198">
        <v>6</v>
      </c>
      <c r="L102" s="198">
        <v>0</v>
      </c>
      <c r="M102" s="198">
        <v>0</v>
      </c>
      <c r="N102" s="198">
        <v>0</v>
      </c>
      <c r="O102" s="198">
        <v>0</v>
      </c>
      <c r="P102" s="198">
        <v>0</v>
      </c>
      <c r="Q102" s="198">
        <v>40</v>
      </c>
      <c r="R102" s="198">
        <v>0</v>
      </c>
      <c r="S102" s="198">
        <v>0</v>
      </c>
      <c r="T102" s="198">
        <v>24</v>
      </c>
      <c r="U102" s="198">
        <v>0</v>
      </c>
      <c r="V102" s="198">
        <v>0</v>
      </c>
      <c r="W102" s="198">
        <v>161</v>
      </c>
      <c r="X102" s="197">
        <v>0</v>
      </c>
    </row>
    <row r="103" spans="1:24" ht="15">
      <c r="A103" s="41" t="s">
        <v>180</v>
      </c>
      <c r="B103" s="197">
        <f t="shared" si="5"/>
        <v>73</v>
      </c>
      <c r="C103" s="198">
        <v>0</v>
      </c>
      <c r="D103" s="198">
        <v>0</v>
      </c>
      <c r="E103" s="198">
        <v>0</v>
      </c>
      <c r="F103" s="198">
        <v>0</v>
      </c>
      <c r="G103" s="198">
        <v>0</v>
      </c>
      <c r="H103" s="198">
        <v>0</v>
      </c>
      <c r="I103" s="198">
        <v>0</v>
      </c>
      <c r="J103" s="198">
        <v>16</v>
      </c>
      <c r="K103" s="198">
        <v>0</v>
      </c>
      <c r="L103" s="198">
        <v>0</v>
      </c>
      <c r="M103" s="198">
        <v>0</v>
      </c>
      <c r="N103" s="198">
        <v>0</v>
      </c>
      <c r="O103" s="198">
        <v>1</v>
      </c>
      <c r="P103" s="198">
        <v>0</v>
      </c>
      <c r="Q103" s="198">
        <v>34</v>
      </c>
      <c r="R103" s="198">
        <v>0</v>
      </c>
      <c r="S103" s="198">
        <v>0</v>
      </c>
      <c r="T103" s="198">
        <v>0</v>
      </c>
      <c r="U103" s="198">
        <v>0</v>
      </c>
      <c r="V103" s="198">
        <v>0</v>
      </c>
      <c r="W103" s="198">
        <v>22</v>
      </c>
      <c r="X103" s="197">
        <v>0</v>
      </c>
    </row>
    <row r="104" spans="1:24" ht="15">
      <c r="A104" s="41" t="s">
        <v>181</v>
      </c>
      <c r="B104" s="197">
        <f t="shared" si="5"/>
        <v>2257</v>
      </c>
      <c r="C104" s="198">
        <v>1197</v>
      </c>
      <c r="D104" s="198">
        <v>10</v>
      </c>
      <c r="E104" s="198">
        <v>60</v>
      </c>
      <c r="F104" s="198">
        <v>65</v>
      </c>
      <c r="G104" s="198">
        <v>19</v>
      </c>
      <c r="H104" s="198">
        <v>123</v>
      </c>
      <c r="I104" s="198">
        <v>20</v>
      </c>
      <c r="J104" s="198">
        <v>110</v>
      </c>
      <c r="K104" s="198">
        <v>12</v>
      </c>
      <c r="L104" s="198">
        <v>200</v>
      </c>
      <c r="M104" s="198">
        <v>19</v>
      </c>
      <c r="N104" s="198">
        <v>15</v>
      </c>
      <c r="O104" s="198">
        <v>71</v>
      </c>
      <c r="P104" s="198">
        <v>14</v>
      </c>
      <c r="Q104" s="198">
        <v>23</v>
      </c>
      <c r="R104" s="198">
        <v>17</v>
      </c>
      <c r="S104" s="198">
        <v>23</v>
      </c>
      <c r="T104" s="198">
        <v>16</v>
      </c>
      <c r="U104" s="198">
        <v>12</v>
      </c>
      <c r="V104" s="198">
        <v>14</v>
      </c>
      <c r="W104" s="198">
        <v>18</v>
      </c>
      <c r="X104" s="197">
        <v>199</v>
      </c>
    </row>
    <row r="105" spans="1:24" ht="15">
      <c r="A105" s="41" t="s">
        <v>182</v>
      </c>
      <c r="B105" s="197">
        <f t="shared" si="5"/>
        <v>190</v>
      </c>
      <c r="C105" s="198">
        <v>90</v>
      </c>
      <c r="D105" s="198">
        <v>0</v>
      </c>
      <c r="E105" s="198">
        <v>0</v>
      </c>
      <c r="F105" s="198">
        <v>3</v>
      </c>
      <c r="G105" s="198">
        <v>1</v>
      </c>
      <c r="H105" s="198">
        <v>7</v>
      </c>
      <c r="I105" s="198">
        <v>2</v>
      </c>
      <c r="J105" s="198">
        <v>19</v>
      </c>
      <c r="K105" s="198">
        <v>0</v>
      </c>
      <c r="L105" s="198">
        <v>5</v>
      </c>
      <c r="M105" s="198">
        <v>1</v>
      </c>
      <c r="N105" s="198">
        <v>0</v>
      </c>
      <c r="O105" s="198">
        <v>3</v>
      </c>
      <c r="P105" s="198">
        <v>3</v>
      </c>
      <c r="Q105" s="198">
        <v>10</v>
      </c>
      <c r="R105" s="198">
        <v>3</v>
      </c>
      <c r="S105" s="198">
        <v>0</v>
      </c>
      <c r="T105" s="198">
        <v>0</v>
      </c>
      <c r="U105" s="198">
        <v>0</v>
      </c>
      <c r="V105" s="198">
        <v>1</v>
      </c>
      <c r="W105" s="198">
        <v>0</v>
      </c>
      <c r="X105" s="197">
        <v>42</v>
      </c>
    </row>
    <row r="106" spans="1:24" ht="15">
      <c r="A106" s="41" t="s">
        <v>183</v>
      </c>
      <c r="B106" s="197">
        <f t="shared" si="5"/>
        <v>1</v>
      </c>
      <c r="C106" s="198">
        <v>0</v>
      </c>
      <c r="D106" s="198">
        <v>0</v>
      </c>
      <c r="E106" s="198">
        <v>0</v>
      </c>
      <c r="F106" s="198">
        <v>0</v>
      </c>
      <c r="G106" s="198">
        <v>0</v>
      </c>
      <c r="H106" s="198">
        <v>0</v>
      </c>
      <c r="I106" s="198">
        <v>0</v>
      </c>
      <c r="J106" s="198">
        <v>0</v>
      </c>
      <c r="K106" s="198">
        <v>0</v>
      </c>
      <c r="L106" s="198">
        <v>0</v>
      </c>
      <c r="M106" s="198">
        <v>0</v>
      </c>
      <c r="N106" s="198">
        <v>0</v>
      </c>
      <c r="O106" s="198">
        <v>0</v>
      </c>
      <c r="P106" s="198">
        <v>0</v>
      </c>
      <c r="Q106" s="198">
        <v>0</v>
      </c>
      <c r="R106" s="198">
        <v>0</v>
      </c>
      <c r="S106" s="198">
        <v>0</v>
      </c>
      <c r="T106" s="198">
        <v>0</v>
      </c>
      <c r="U106" s="198">
        <v>0</v>
      </c>
      <c r="V106" s="198">
        <v>0</v>
      </c>
      <c r="W106" s="198">
        <v>1</v>
      </c>
      <c r="X106" s="197">
        <v>0</v>
      </c>
    </row>
    <row r="107" spans="1:24" ht="15">
      <c r="A107" s="41" t="s">
        <v>184</v>
      </c>
      <c r="B107" s="197">
        <f t="shared" si="5"/>
        <v>7</v>
      </c>
      <c r="C107" s="198">
        <v>0</v>
      </c>
      <c r="D107" s="198">
        <v>0</v>
      </c>
      <c r="E107" s="198">
        <v>0</v>
      </c>
      <c r="F107" s="198">
        <v>0</v>
      </c>
      <c r="G107" s="198">
        <v>1</v>
      </c>
      <c r="H107" s="198">
        <v>0</v>
      </c>
      <c r="I107" s="198">
        <v>1</v>
      </c>
      <c r="J107" s="198">
        <v>0</v>
      </c>
      <c r="K107" s="198">
        <v>0</v>
      </c>
      <c r="L107" s="198">
        <v>2</v>
      </c>
      <c r="M107" s="198">
        <v>1</v>
      </c>
      <c r="N107" s="198">
        <v>1</v>
      </c>
      <c r="O107" s="198">
        <v>0</v>
      </c>
      <c r="P107" s="198">
        <v>0</v>
      </c>
      <c r="Q107" s="198">
        <v>0</v>
      </c>
      <c r="R107" s="198">
        <v>0</v>
      </c>
      <c r="S107" s="198">
        <v>0</v>
      </c>
      <c r="T107" s="198">
        <v>0</v>
      </c>
      <c r="U107" s="198">
        <v>1</v>
      </c>
      <c r="V107" s="198">
        <v>0</v>
      </c>
      <c r="W107" s="198">
        <v>0</v>
      </c>
      <c r="X107" s="197">
        <v>0</v>
      </c>
    </row>
    <row r="108" spans="1:24" ht="15">
      <c r="A108" s="200" t="s">
        <v>185</v>
      </c>
      <c r="B108" s="197">
        <f t="shared" si="5"/>
        <v>2</v>
      </c>
      <c r="C108" s="198">
        <v>0</v>
      </c>
      <c r="D108" s="198">
        <v>0</v>
      </c>
      <c r="E108" s="198">
        <v>1</v>
      </c>
      <c r="F108" s="198">
        <v>0</v>
      </c>
      <c r="G108" s="198">
        <v>0</v>
      </c>
      <c r="H108" s="198">
        <v>0</v>
      </c>
      <c r="I108" s="198">
        <v>0</v>
      </c>
      <c r="J108" s="198">
        <v>0</v>
      </c>
      <c r="K108" s="198">
        <v>1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198">
        <v>0</v>
      </c>
      <c r="S108" s="198">
        <v>0</v>
      </c>
      <c r="T108" s="198">
        <v>0</v>
      </c>
      <c r="U108" s="198">
        <v>0</v>
      </c>
      <c r="V108" s="198">
        <v>0</v>
      </c>
      <c r="W108" s="198">
        <v>0</v>
      </c>
      <c r="X108" s="197">
        <v>0</v>
      </c>
    </row>
    <row r="109" spans="1:24" ht="15">
      <c r="A109" s="203" t="s">
        <v>186</v>
      </c>
      <c r="B109" s="197">
        <f t="shared" si="5"/>
        <v>6</v>
      </c>
      <c r="C109" s="198">
        <v>1</v>
      </c>
      <c r="D109" s="198">
        <v>0</v>
      </c>
      <c r="E109" s="198">
        <v>0</v>
      </c>
      <c r="F109" s="198">
        <v>0</v>
      </c>
      <c r="G109" s="198">
        <v>0</v>
      </c>
      <c r="H109" s="198">
        <v>0</v>
      </c>
      <c r="I109" s="198">
        <v>0</v>
      </c>
      <c r="J109" s="198">
        <v>0</v>
      </c>
      <c r="K109" s="198">
        <v>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198">
        <v>0</v>
      </c>
      <c r="S109" s="198">
        <v>0</v>
      </c>
      <c r="T109" s="198">
        <v>0</v>
      </c>
      <c r="U109" s="198">
        <v>5</v>
      </c>
      <c r="V109" s="198">
        <v>0</v>
      </c>
      <c r="W109" s="198">
        <v>0</v>
      </c>
      <c r="X109" s="197">
        <v>0</v>
      </c>
    </row>
    <row r="110" spans="1:24" ht="15">
      <c r="A110" s="200" t="s">
        <v>187</v>
      </c>
      <c r="B110" s="197">
        <f t="shared" si="5"/>
        <v>1</v>
      </c>
      <c r="C110" s="198">
        <v>0</v>
      </c>
      <c r="D110" s="198">
        <v>0</v>
      </c>
      <c r="E110" s="198">
        <v>0</v>
      </c>
      <c r="F110" s="198">
        <v>0</v>
      </c>
      <c r="G110" s="198">
        <v>0</v>
      </c>
      <c r="H110" s="198">
        <v>0</v>
      </c>
      <c r="I110" s="198">
        <v>0</v>
      </c>
      <c r="J110" s="198">
        <v>0</v>
      </c>
      <c r="K110" s="198">
        <v>0</v>
      </c>
      <c r="L110" s="198">
        <v>0</v>
      </c>
      <c r="M110" s="198">
        <v>0</v>
      </c>
      <c r="N110" s="198">
        <v>0</v>
      </c>
      <c r="O110" s="198">
        <v>0</v>
      </c>
      <c r="P110" s="198">
        <v>0</v>
      </c>
      <c r="Q110" s="198">
        <v>0</v>
      </c>
      <c r="R110" s="198">
        <v>0</v>
      </c>
      <c r="S110" s="198">
        <v>0</v>
      </c>
      <c r="T110" s="198">
        <v>0</v>
      </c>
      <c r="U110" s="198">
        <v>0</v>
      </c>
      <c r="V110" s="198">
        <v>0</v>
      </c>
      <c r="W110" s="198">
        <v>0</v>
      </c>
      <c r="X110" s="197">
        <v>1</v>
      </c>
    </row>
    <row r="111" spans="1:24" ht="15">
      <c r="A111" s="41" t="s">
        <v>188</v>
      </c>
      <c r="B111" s="197">
        <f t="shared" si="5"/>
        <v>101</v>
      </c>
      <c r="C111" s="198">
        <v>11</v>
      </c>
      <c r="D111" s="198">
        <v>0</v>
      </c>
      <c r="E111" s="198">
        <v>2</v>
      </c>
      <c r="F111" s="198">
        <v>5</v>
      </c>
      <c r="G111" s="198">
        <v>24</v>
      </c>
      <c r="H111" s="198">
        <v>1</v>
      </c>
      <c r="I111" s="198">
        <v>10</v>
      </c>
      <c r="J111" s="198">
        <v>3</v>
      </c>
      <c r="K111" s="198">
        <v>1</v>
      </c>
      <c r="L111" s="198">
        <v>0</v>
      </c>
      <c r="M111" s="198">
        <v>4</v>
      </c>
      <c r="N111" s="198">
        <v>0</v>
      </c>
      <c r="O111" s="198">
        <v>7</v>
      </c>
      <c r="P111" s="198">
        <v>0</v>
      </c>
      <c r="Q111" s="198">
        <v>0</v>
      </c>
      <c r="R111" s="198">
        <v>0</v>
      </c>
      <c r="S111" s="198">
        <v>1</v>
      </c>
      <c r="T111" s="198">
        <v>1</v>
      </c>
      <c r="U111" s="198">
        <v>0</v>
      </c>
      <c r="V111" s="198">
        <v>4</v>
      </c>
      <c r="W111" s="198">
        <v>5</v>
      </c>
      <c r="X111" s="197">
        <v>22</v>
      </c>
    </row>
    <row r="112" spans="1:24" ht="15">
      <c r="A112" s="41" t="s">
        <v>189</v>
      </c>
      <c r="B112" s="197">
        <f t="shared" si="5"/>
        <v>33</v>
      </c>
      <c r="C112" s="198">
        <v>0</v>
      </c>
      <c r="D112" s="198">
        <v>0</v>
      </c>
      <c r="E112" s="198">
        <v>0</v>
      </c>
      <c r="F112" s="198">
        <v>2</v>
      </c>
      <c r="G112" s="198">
        <v>0</v>
      </c>
      <c r="H112" s="198">
        <v>0</v>
      </c>
      <c r="I112" s="198">
        <v>0</v>
      </c>
      <c r="J112" s="198">
        <v>9</v>
      </c>
      <c r="K112" s="198">
        <v>4</v>
      </c>
      <c r="L112" s="198">
        <v>0</v>
      </c>
      <c r="M112" s="198">
        <v>0</v>
      </c>
      <c r="N112" s="198">
        <v>1</v>
      </c>
      <c r="O112" s="198">
        <v>0</v>
      </c>
      <c r="P112" s="198">
        <v>0</v>
      </c>
      <c r="Q112" s="198">
        <v>1</v>
      </c>
      <c r="R112" s="198">
        <v>1</v>
      </c>
      <c r="S112" s="198">
        <v>0</v>
      </c>
      <c r="T112" s="198">
        <v>2</v>
      </c>
      <c r="U112" s="198">
        <v>0</v>
      </c>
      <c r="V112" s="198">
        <v>0</v>
      </c>
      <c r="W112" s="198">
        <v>0</v>
      </c>
      <c r="X112" s="197">
        <v>13</v>
      </c>
    </row>
    <row r="113" spans="1:24" ht="15">
      <c r="A113" s="41" t="s">
        <v>190</v>
      </c>
      <c r="B113" s="197">
        <f t="shared" si="5"/>
        <v>19</v>
      </c>
      <c r="C113" s="198">
        <v>5</v>
      </c>
      <c r="D113" s="198">
        <v>0</v>
      </c>
      <c r="E113" s="198">
        <v>0</v>
      </c>
      <c r="F113" s="198">
        <v>6</v>
      </c>
      <c r="G113" s="198">
        <v>2</v>
      </c>
      <c r="H113" s="198">
        <v>1</v>
      </c>
      <c r="I113" s="198">
        <v>2</v>
      </c>
      <c r="J113" s="198">
        <v>0</v>
      </c>
      <c r="K113" s="198">
        <v>0</v>
      </c>
      <c r="L113" s="198">
        <v>0</v>
      </c>
      <c r="M113" s="198">
        <v>0</v>
      </c>
      <c r="N113" s="198">
        <v>0</v>
      </c>
      <c r="O113" s="198">
        <v>0</v>
      </c>
      <c r="P113" s="198">
        <v>0</v>
      </c>
      <c r="Q113" s="198">
        <v>1</v>
      </c>
      <c r="R113" s="198">
        <v>0</v>
      </c>
      <c r="S113" s="198">
        <v>0</v>
      </c>
      <c r="T113" s="198">
        <v>1</v>
      </c>
      <c r="U113" s="198">
        <v>0</v>
      </c>
      <c r="V113" s="198">
        <v>0</v>
      </c>
      <c r="W113" s="198">
        <v>1</v>
      </c>
      <c r="X113" s="197">
        <v>0</v>
      </c>
    </row>
    <row r="114" spans="1:24" ht="15">
      <c r="A114" s="41" t="s">
        <v>191</v>
      </c>
      <c r="B114" s="197">
        <f t="shared" si="5"/>
        <v>13</v>
      </c>
      <c r="C114" s="198">
        <v>6</v>
      </c>
      <c r="D114" s="198">
        <v>0</v>
      </c>
      <c r="E114" s="198">
        <v>0</v>
      </c>
      <c r="F114" s="198">
        <v>2</v>
      </c>
      <c r="G114" s="198">
        <v>0</v>
      </c>
      <c r="H114" s="198">
        <v>0</v>
      </c>
      <c r="I114" s="198">
        <v>0</v>
      </c>
      <c r="J114" s="198">
        <v>0</v>
      </c>
      <c r="K114" s="198">
        <v>0</v>
      </c>
      <c r="L114" s="198">
        <v>0</v>
      </c>
      <c r="M114" s="198">
        <v>0</v>
      </c>
      <c r="N114" s="198">
        <v>0</v>
      </c>
      <c r="O114" s="198">
        <v>0</v>
      </c>
      <c r="P114" s="198">
        <v>0</v>
      </c>
      <c r="Q114" s="198">
        <v>0</v>
      </c>
      <c r="R114" s="198">
        <v>0</v>
      </c>
      <c r="S114" s="198">
        <v>0</v>
      </c>
      <c r="T114" s="198">
        <v>1</v>
      </c>
      <c r="U114" s="198">
        <v>0</v>
      </c>
      <c r="V114" s="198">
        <v>1</v>
      </c>
      <c r="W114" s="198">
        <v>0</v>
      </c>
      <c r="X114" s="197">
        <v>3</v>
      </c>
    </row>
    <row r="115" spans="1:24" ht="15">
      <c r="A115" s="41" t="s">
        <v>192</v>
      </c>
      <c r="B115" s="197">
        <f t="shared" si="5"/>
        <v>85</v>
      </c>
      <c r="C115" s="198">
        <v>81</v>
      </c>
      <c r="D115" s="198">
        <v>0</v>
      </c>
      <c r="E115" s="198">
        <v>0</v>
      </c>
      <c r="F115" s="198">
        <v>0</v>
      </c>
      <c r="G115" s="198">
        <v>1</v>
      </c>
      <c r="H115" s="198">
        <v>0</v>
      </c>
      <c r="I115" s="198">
        <v>0</v>
      </c>
      <c r="J115" s="198">
        <v>0</v>
      </c>
      <c r="K115" s="198">
        <v>0</v>
      </c>
      <c r="L115" s="198">
        <v>0</v>
      </c>
      <c r="M115" s="198">
        <v>0</v>
      </c>
      <c r="N115" s="198">
        <v>0</v>
      </c>
      <c r="O115" s="198">
        <v>0</v>
      </c>
      <c r="P115" s="198">
        <v>0</v>
      </c>
      <c r="Q115" s="198">
        <v>0</v>
      </c>
      <c r="R115" s="198">
        <v>0</v>
      </c>
      <c r="S115" s="198">
        <v>0</v>
      </c>
      <c r="T115" s="198">
        <v>0</v>
      </c>
      <c r="U115" s="198">
        <v>0</v>
      </c>
      <c r="V115" s="198">
        <v>0</v>
      </c>
      <c r="W115" s="198">
        <v>3</v>
      </c>
      <c r="X115" s="197">
        <v>0</v>
      </c>
    </row>
    <row r="116" spans="1:24" ht="15">
      <c r="A116" s="41" t="s">
        <v>193</v>
      </c>
      <c r="B116" s="197">
        <f t="shared" si="5"/>
        <v>343</v>
      </c>
      <c r="C116" s="198">
        <v>99</v>
      </c>
      <c r="D116" s="198">
        <v>0</v>
      </c>
      <c r="E116" s="198">
        <v>14</v>
      </c>
      <c r="F116" s="198">
        <v>19</v>
      </c>
      <c r="G116" s="198">
        <v>2</v>
      </c>
      <c r="H116" s="198">
        <v>32</v>
      </c>
      <c r="I116" s="198">
        <v>8</v>
      </c>
      <c r="J116" s="198">
        <v>24</v>
      </c>
      <c r="K116" s="198">
        <v>2</v>
      </c>
      <c r="L116" s="198">
        <v>12</v>
      </c>
      <c r="M116" s="198">
        <v>13</v>
      </c>
      <c r="N116" s="198">
        <v>8</v>
      </c>
      <c r="O116" s="198">
        <v>15</v>
      </c>
      <c r="P116" s="198">
        <v>9</v>
      </c>
      <c r="Q116" s="198">
        <v>10</v>
      </c>
      <c r="R116" s="198">
        <v>8</v>
      </c>
      <c r="S116" s="198">
        <v>4</v>
      </c>
      <c r="T116" s="198">
        <v>13</v>
      </c>
      <c r="U116" s="198">
        <v>7</v>
      </c>
      <c r="V116" s="198">
        <v>3</v>
      </c>
      <c r="W116" s="198">
        <v>15</v>
      </c>
      <c r="X116" s="197">
        <v>26</v>
      </c>
    </row>
    <row r="117" spans="1:24" ht="15">
      <c r="A117" s="41" t="s">
        <v>194</v>
      </c>
      <c r="B117" s="197">
        <f t="shared" si="5"/>
        <v>11</v>
      </c>
      <c r="C117" s="198">
        <v>0</v>
      </c>
      <c r="D117" s="198">
        <v>2</v>
      </c>
      <c r="E117" s="198">
        <v>0</v>
      </c>
      <c r="F117" s="198">
        <v>0</v>
      </c>
      <c r="G117" s="198">
        <v>0</v>
      </c>
      <c r="H117" s="198">
        <v>3</v>
      </c>
      <c r="I117" s="198">
        <v>0</v>
      </c>
      <c r="J117" s="198">
        <v>1</v>
      </c>
      <c r="K117" s="198">
        <v>1</v>
      </c>
      <c r="L117" s="198">
        <v>0</v>
      </c>
      <c r="M117" s="198">
        <v>0</v>
      </c>
      <c r="N117" s="198">
        <v>0</v>
      </c>
      <c r="O117" s="198">
        <v>2</v>
      </c>
      <c r="P117" s="198">
        <v>0</v>
      </c>
      <c r="Q117" s="198">
        <v>0</v>
      </c>
      <c r="R117" s="198">
        <v>1</v>
      </c>
      <c r="S117" s="198">
        <v>1</v>
      </c>
      <c r="T117" s="198">
        <v>0</v>
      </c>
      <c r="U117" s="198">
        <v>0</v>
      </c>
      <c r="V117" s="198">
        <v>0</v>
      </c>
      <c r="W117" s="198">
        <v>0</v>
      </c>
      <c r="X117" s="197">
        <v>0</v>
      </c>
    </row>
    <row r="118" spans="1:24" ht="15">
      <c r="A118" s="41" t="s">
        <v>195</v>
      </c>
      <c r="B118" s="197">
        <f t="shared" si="5"/>
        <v>9</v>
      </c>
      <c r="C118" s="198">
        <v>0</v>
      </c>
      <c r="D118" s="198">
        <v>0</v>
      </c>
      <c r="E118" s="198">
        <v>0</v>
      </c>
      <c r="F118" s="198">
        <v>0</v>
      </c>
      <c r="G118" s="198">
        <v>0</v>
      </c>
      <c r="H118" s="198">
        <v>0</v>
      </c>
      <c r="I118" s="198">
        <v>0</v>
      </c>
      <c r="J118" s="198">
        <v>0</v>
      </c>
      <c r="K118" s="198">
        <v>0</v>
      </c>
      <c r="L118" s="198">
        <v>0</v>
      </c>
      <c r="M118" s="198">
        <v>0</v>
      </c>
      <c r="N118" s="198">
        <v>0</v>
      </c>
      <c r="O118" s="198">
        <v>0</v>
      </c>
      <c r="P118" s="198">
        <v>0</v>
      </c>
      <c r="Q118" s="198">
        <v>0</v>
      </c>
      <c r="R118" s="198">
        <v>0</v>
      </c>
      <c r="S118" s="198">
        <v>0</v>
      </c>
      <c r="T118" s="198">
        <v>0</v>
      </c>
      <c r="U118" s="198">
        <v>0</v>
      </c>
      <c r="V118" s="198">
        <v>0</v>
      </c>
      <c r="W118" s="198">
        <v>9</v>
      </c>
      <c r="X118" s="197">
        <v>0</v>
      </c>
    </row>
    <row r="119" spans="1:24" ht="15">
      <c r="A119" s="41" t="s">
        <v>196</v>
      </c>
      <c r="B119" s="197">
        <f t="shared" si="5"/>
        <v>2</v>
      </c>
      <c r="C119" s="198">
        <v>1</v>
      </c>
      <c r="D119" s="198">
        <v>0</v>
      </c>
      <c r="E119" s="198">
        <v>0</v>
      </c>
      <c r="F119" s="198">
        <v>0</v>
      </c>
      <c r="G119" s="198">
        <v>0</v>
      </c>
      <c r="H119" s="198">
        <v>0</v>
      </c>
      <c r="I119" s="198">
        <v>0</v>
      </c>
      <c r="J119" s="198">
        <v>0</v>
      </c>
      <c r="K119" s="198">
        <v>0</v>
      </c>
      <c r="L119" s="198">
        <v>0</v>
      </c>
      <c r="M119" s="198">
        <v>0</v>
      </c>
      <c r="N119" s="198">
        <v>0</v>
      </c>
      <c r="O119" s="198">
        <v>0</v>
      </c>
      <c r="P119" s="198">
        <v>0</v>
      </c>
      <c r="Q119" s="198">
        <v>0</v>
      </c>
      <c r="R119" s="198">
        <v>0</v>
      </c>
      <c r="S119" s="198">
        <v>0</v>
      </c>
      <c r="T119" s="198">
        <v>0</v>
      </c>
      <c r="U119" s="198">
        <v>0</v>
      </c>
      <c r="V119" s="198">
        <v>0</v>
      </c>
      <c r="W119" s="198">
        <v>0</v>
      </c>
      <c r="X119" s="197">
        <v>1</v>
      </c>
    </row>
    <row r="120" spans="1:24" ht="15">
      <c r="A120" s="41" t="s">
        <v>197</v>
      </c>
      <c r="B120" s="197">
        <f t="shared" si="5"/>
        <v>88</v>
      </c>
      <c r="C120" s="198">
        <v>8</v>
      </c>
      <c r="D120" s="198">
        <v>1</v>
      </c>
      <c r="E120" s="198">
        <v>1</v>
      </c>
      <c r="F120" s="198">
        <v>2</v>
      </c>
      <c r="G120" s="198">
        <v>5</v>
      </c>
      <c r="H120" s="198">
        <v>5</v>
      </c>
      <c r="I120" s="198">
        <v>0</v>
      </c>
      <c r="J120" s="198">
        <v>15</v>
      </c>
      <c r="K120" s="198">
        <v>6</v>
      </c>
      <c r="L120" s="198">
        <v>8</v>
      </c>
      <c r="M120" s="198">
        <v>1</v>
      </c>
      <c r="N120" s="198">
        <v>2</v>
      </c>
      <c r="O120" s="198">
        <v>3</v>
      </c>
      <c r="P120" s="198">
        <v>0</v>
      </c>
      <c r="Q120" s="198">
        <v>4</v>
      </c>
      <c r="R120" s="198">
        <v>3</v>
      </c>
      <c r="S120" s="198">
        <v>0</v>
      </c>
      <c r="T120" s="198">
        <v>1</v>
      </c>
      <c r="U120" s="198">
        <v>1</v>
      </c>
      <c r="V120" s="198">
        <v>1</v>
      </c>
      <c r="W120" s="198">
        <v>8</v>
      </c>
      <c r="X120" s="197">
        <v>13</v>
      </c>
    </row>
    <row r="121" spans="1:24" ht="15">
      <c r="A121" s="41" t="s">
        <v>198</v>
      </c>
      <c r="B121" s="197">
        <f t="shared" si="5"/>
        <v>8</v>
      </c>
      <c r="C121" s="198">
        <v>0</v>
      </c>
      <c r="D121" s="198">
        <v>0</v>
      </c>
      <c r="E121" s="198">
        <v>0</v>
      </c>
      <c r="F121" s="198">
        <v>0</v>
      </c>
      <c r="G121" s="198">
        <v>0</v>
      </c>
      <c r="H121" s="198">
        <v>0</v>
      </c>
      <c r="I121" s="198">
        <v>0</v>
      </c>
      <c r="J121" s="198">
        <v>0</v>
      </c>
      <c r="K121" s="198">
        <v>0</v>
      </c>
      <c r="L121" s="198">
        <v>0</v>
      </c>
      <c r="M121" s="198">
        <v>1</v>
      </c>
      <c r="N121" s="198">
        <v>1</v>
      </c>
      <c r="O121" s="198">
        <v>0</v>
      </c>
      <c r="P121" s="198">
        <v>0</v>
      </c>
      <c r="Q121" s="198">
        <v>0</v>
      </c>
      <c r="R121" s="198">
        <v>0</v>
      </c>
      <c r="S121" s="198">
        <v>0</v>
      </c>
      <c r="T121" s="198">
        <v>0</v>
      </c>
      <c r="U121" s="198">
        <v>0</v>
      </c>
      <c r="V121" s="198">
        <v>0</v>
      </c>
      <c r="W121" s="198">
        <v>0</v>
      </c>
      <c r="X121" s="197">
        <v>6</v>
      </c>
    </row>
    <row r="122" spans="1:24" ht="15">
      <c r="A122" s="41" t="s">
        <v>12</v>
      </c>
      <c r="B122" s="197">
        <f t="shared" si="5"/>
        <v>352</v>
      </c>
      <c r="C122" s="198">
        <v>132</v>
      </c>
      <c r="D122" s="198">
        <v>0</v>
      </c>
      <c r="E122" s="198">
        <v>1</v>
      </c>
      <c r="F122" s="198">
        <v>8</v>
      </c>
      <c r="G122" s="198">
        <v>0</v>
      </c>
      <c r="H122" s="198">
        <v>5</v>
      </c>
      <c r="I122" s="198">
        <v>1</v>
      </c>
      <c r="J122" s="198">
        <v>93</v>
      </c>
      <c r="K122" s="198">
        <v>0</v>
      </c>
      <c r="L122" s="198">
        <v>35</v>
      </c>
      <c r="M122" s="198">
        <v>2</v>
      </c>
      <c r="N122" s="198">
        <v>10</v>
      </c>
      <c r="O122" s="198">
        <v>11</v>
      </c>
      <c r="P122" s="198">
        <v>3</v>
      </c>
      <c r="Q122" s="198">
        <v>19</v>
      </c>
      <c r="R122" s="198">
        <v>1</v>
      </c>
      <c r="S122" s="198">
        <v>2</v>
      </c>
      <c r="T122" s="198">
        <v>1</v>
      </c>
      <c r="U122" s="198">
        <v>0</v>
      </c>
      <c r="V122" s="198">
        <v>0</v>
      </c>
      <c r="W122" s="198">
        <v>13</v>
      </c>
      <c r="X122" s="197">
        <v>15</v>
      </c>
    </row>
    <row r="123" spans="1:24" ht="15">
      <c r="A123" s="41" t="s">
        <v>13</v>
      </c>
      <c r="B123" s="197">
        <f t="shared" si="5"/>
        <v>263</v>
      </c>
      <c r="C123" s="198">
        <v>10</v>
      </c>
      <c r="D123" s="198">
        <v>12</v>
      </c>
      <c r="E123" s="198">
        <v>9</v>
      </c>
      <c r="F123" s="198">
        <v>10</v>
      </c>
      <c r="G123" s="198">
        <v>0</v>
      </c>
      <c r="H123" s="198">
        <v>33</v>
      </c>
      <c r="I123" s="198">
        <v>6</v>
      </c>
      <c r="J123" s="198">
        <v>0</v>
      </c>
      <c r="K123" s="198">
        <v>6</v>
      </c>
      <c r="L123" s="198">
        <v>14</v>
      </c>
      <c r="M123" s="198">
        <v>88</v>
      </c>
      <c r="N123" s="198">
        <v>2</v>
      </c>
      <c r="O123" s="198">
        <v>0</v>
      </c>
      <c r="P123" s="198">
        <v>18</v>
      </c>
      <c r="Q123" s="198">
        <v>2</v>
      </c>
      <c r="R123" s="198">
        <v>1</v>
      </c>
      <c r="S123" s="198">
        <v>15</v>
      </c>
      <c r="T123" s="198">
        <v>15</v>
      </c>
      <c r="U123" s="198">
        <v>3</v>
      </c>
      <c r="V123" s="198">
        <v>1</v>
      </c>
      <c r="W123" s="198">
        <v>3</v>
      </c>
      <c r="X123" s="197">
        <v>15</v>
      </c>
    </row>
    <row r="124" spans="1:24" ht="15">
      <c r="A124" s="41"/>
      <c r="B124" s="197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7"/>
    </row>
    <row r="125" spans="1:24" ht="15">
      <c r="A125" s="204" t="s">
        <v>199</v>
      </c>
      <c r="B125" s="205">
        <f aca="true" t="shared" si="6" ref="B125:X125">SUM(B126:B163)</f>
        <v>2853</v>
      </c>
      <c r="C125" s="205">
        <f t="shared" si="6"/>
        <v>752</v>
      </c>
      <c r="D125" s="205">
        <f t="shared" si="6"/>
        <v>13</v>
      </c>
      <c r="E125" s="205">
        <f t="shared" si="6"/>
        <v>114</v>
      </c>
      <c r="F125" s="205">
        <f t="shared" si="6"/>
        <v>170</v>
      </c>
      <c r="G125" s="205">
        <f t="shared" si="6"/>
        <v>46</v>
      </c>
      <c r="H125" s="205">
        <f t="shared" si="6"/>
        <v>102</v>
      </c>
      <c r="I125" s="205">
        <f t="shared" si="6"/>
        <v>58</v>
      </c>
      <c r="J125" s="205">
        <f t="shared" si="6"/>
        <v>386</v>
      </c>
      <c r="K125" s="205">
        <f t="shared" si="6"/>
        <v>61</v>
      </c>
      <c r="L125" s="205">
        <f t="shared" si="6"/>
        <v>217</v>
      </c>
      <c r="M125" s="205">
        <f t="shared" si="6"/>
        <v>74</v>
      </c>
      <c r="N125" s="205">
        <f t="shared" si="6"/>
        <v>50</v>
      </c>
      <c r="O125" s="205">
        <f t="shared" si="6"/>
        <v>31</v>
      </c>
      <c r="P125" s="205">
        <f t="shared" si="6"/>
        <v>65</v>
      </c>
      <c r="Q125" s="205">
        <f t="shared" si="6"/>
        <v>94</v>
      </c>
      <c r="R125" s="205">
        <f t="shared" si="6"/>
        <v>28</v>
      </c>
      <c r="S125" s="205">
        <f t="shared" si="6"/>
        <v>39</v>
      </c>
      <c r="T125" s="205">
        <f t="shared" si="6"/>
        <v>37</v>
      </c>
      <c r="U125" s="205">
        <f t="shared" si="6"/>
        <v>24</v>
      </c>
      <c r="V125" s="205">
        <f t="shared" si="6"/>
        <v>13</v>
      </c>
      <c r="W125" s="205">
        <f t="shared" si="6"/>
        <v>175</v>
      </c>
      <c r="X125" s="205">
        <f t="shared" si="6"/>
        <v>304</v>
      </c>
    </row>
    <row r="126" spans="1:24" ht="15">
      <c r="A126" s="3" t="s">
        <v>200</v>
      </c>
      <c r="B126" s="197">
        <f aca="true" t="shared" si="7" ref="B126:B163">SUM(C126:X126)</f>
        <v>3</v>
      </c>
      <c r="C126" s="198">
        <v>2</v>
      </c>
      <c r="D126" s="198">
        <v>0</v>
      </c>
      <c r="E126" s="198">
        <v>0</v>
      </c>
      <c r="F126" s="198">
        <v>0</v>
      </c>
      <c r="G126" s="198">
        <v>0</v>
      </c>
      <c r="H126" s="198">
        <v>0</v>
      </c>
      <c r="I126" s="198">
        <v>0</v>
      </c>
      <c r="J126" s="198">
        <v>0</v>
      </c>
      <c r="K126" s="198">
        <v>0</v>
      </c>
      <c r="L126" s="198">
        <v>0</v>
      </c>
      <c r="M126" s="198">
        <v>1</v>
      </c>
      <c r="N126" s="198">
        <v>0</v>
      </c>
      <c r="O126" s="198">
        <v>0</v>
      </c>
      <c r="P126" s="198">
        <v>0</v>
      </c>
      <c r="Q126" s="198">
        <v>0</v>
      </c>
      <c r="R126" s="198">
        <v>0</v>
      </c>
      <c r="S126" s="198">
        <v>0</v>
      </c>
      <c r="T126" s="198">
        <v>0</v>
      </c>
      <c r="U126" s="198">
        <v>0</v>
      </c>
      <c r="V126" s="198">
        <v>0</v>
      </c>
      <c r="W126" s="198">
        <v>0</v>
      </c>
      <c r="X126" s="197">
        <v>0</v>
      </c>
    </row>
    <row r="127" spans="1:24" ht="15">
      <c r="A127" s="3" t="s">
        <v>201</v>
      </c>
      <c r="B127" s="197">
        <f t="shared" si="7"/>
        <v>3</v>
      </c>
      <c r="C127" s="198">
        <v>3</v>
      </c>
      <c r="D127" s="198">
        <v>0</v>
      </c>
      <c r="E127" s="198">
        <v>0</v>
      </c>
      <c r="F127" s="198">
        <v>0</v>
      </c>
      <c r="G127" s="198">
        <v>0</v>
      </c>
      <c r="H127" s="198">
        <v>0</v>
      </c>
      <c r="I127" s="198">
        <v>0</v>
      </c>
      <c r="J127" s="198">
        <v>0</v>
      </c>
      <c r="K127" s="198">
        <v>0</v>
      </c>
      <c r="L127" s="198">
        <v>0</v>
      </c>
      <c r="M127" s="198">
        <v>0</v>
      </c>
      <c r="N127" s="198">
        <v>0</v>
      </c>
      <c r="O127" s="198">
        <v>0</v>
      </c>
      <c r="P127" s="198">
        <v>0</v>
      </c>
      <c r="Q127" s="198">
        <v>0</v>
      </c>
      <c r="R127" s="198">
        <v>0</v>
      </c>
      <c r="S127" s="198">
        <v>0</v>
      </c>
      <c r="T127" s="198">
        <v>0</v>
      </c>
      <c r="U127" s="198">
        <v>0</v>
      </c>
      <c r="V127" s="198">
        <v>0</v>
      </c>
      <c r="W127" s="198">
        <v>0</v>
      </c>
      <c r="X127" s="197">
        <v>0</v>
      </c>
    </row>
    <row r="128" spans="1:24" ht="15">
      <c r="A128" s="3" t="s">
        <v>202</v>
      </c>
      <c r="B128" s="197">
        <f t="shared" si="7"/>
        <v>4</v>
      </c>
      <c r="C128" s="198">
        <v>1</v>
      </c>
      <c r="D128" s="198">
        <v>0</v>
      </c>
      <c r="E128" s="198">
        <v>0</v>
      </c>
      <c r="F128" s="198">
        <v>0</v>
      </c>
      <c r="G128" s="198">
        <v>0</v>
      </c>
      <c r="H128" s="198">
        <v>0</v>
      </c>
      <c r="I128" s="198">
        <v>0</v>
      </c>
      <c r="J128" s="198">
        <v>0</v>
      </c>
      <c r="K128" s="198">
        <v>0</v>
      </c>
      <c r="L128" s="198">
        <v>0</v>
      </c>
      <c r="M128" s="198">
        <v>0</v>
      </c>
      <c r="N128" s="198">
        <v>0</v>
      </c>
      <c r="O128" s="198">
        <v>0</v>
      </c>
      <c r="P128" s="198">
        <v>2</v>
      </c>
      <c r="Q128" s="198">
        <v>1</v>
      </c>
      <c r="R128" s="198">
        <v>0</v>
      </c>
      <c r="S128" s="198">
        <v>0</v>
      </c>
      <c r="T128" s="198">
        <v>0</v>
      </c>
      <c r="U128" s="198">
        <v>0</v>
      </c>
      <c r="V128" s="198">
        <v>0</v>
      </c>
      <c r="W128" s="198">
        <v>0</v>
      </c>
      <c r="X128" s="197">
        <v>0</v>
      </c>
    </row>
    <row r="129" spans="1:24" ht="15">
      <c r="A129" s="3" t="s">
        <v>203</v>
      </c>
      <c r="B129" s="197">
        <f t="shared" si="7"/>
        <v>12</v>
      </c>
      <c r="C129" s="198">
        <v>0</v>
      </c>
      <c r="D129" s="198">
        <v>0</v>
      </c>
      <c r="E129" s="198">
        <v>0</v>
      </c>
      <c r="F129" s="198">
        <v>1</v>
      </c>
      <c r="G129" s="198">
        <v>0</v>
      </c>
      <c r="H129" s="198">
        <v>0</v>
      </c>
      <c r="I129" s="198">
        <v>0</v>
      </c>
      <c r="J129" s="198">
        <v>0</v>
      </c>
      <c r="K129" s="198">
        <v>0</v>
      </c>
      <c r="L129" s="198">
        <v>1</v>
      </c>
      <c r="M129" s="198">
        <v>0</v>
      </c>
      <c r="N129" s="198">
        <v>0</v>
      </c>
      <c r="O129" s="198">
        <v>1</v>
      </c>
      <c r="P129" s="198">
        <v>7</v>
      </c>
      <c r="Q129" s="198">
        <v>0</v>
      </c>
      <c r="R129" s="198">
        <v>1</v>
      </c>
      <c r="S129" s="198">
        <v>0</v>
      </c>
      <c r="T129" s="198">
        <v>1</v>
      </c>
      <c r="U129" s="198">
        <v>0</v>
      </c>
      <c r="V129" s="198">
        <v>0</v>
      </c>
      <c r="W129" s="198">
        <v>0</v>
      </c>
      <c r="X129" s="197">
        <v>0</v>
      </c>
    </row>
    <row r="130" spans="1:24" ht="15">
      <c r="A130" s="3" t="s">
        <v>204</v>
      </c>
      <c r="B130" s="197">
        <f t="shared" si="7"/>
        <v>122</v>
      </c>
      <c r="C130" s="198">
        <v>19</v>
      </c>
      <c r="D130" s="198">
        <v>0</v>
      </c>
      <c r="E130" s="198">
        <v>50</v>
      </c>
      <c r="F130" s="198">
        <v>3</v>
      </c>
      <c r="G130" s="198">
        <v>3</v>
      </c>
      <c r="H130" s="198">
        <v>6</v>
      </c>
      <c r="I130" s="198">
        <v>3</v>
      </c>
      <c r="J130" s="198">
        <v>1</v>
      </c>
      <c r="K130" s="198">
        <v>0</v>
      </c>
      <c r="L130" s="198">
        <v>9</v>
      </c>
      <c r="M130" s="198">
        <v>11</v>
      </c>
      <c r="N130" s="198">
        <v>0</v>
      </c>
      <c r="O130" s="198">
        <v>0</v>
      </c>
      <c r="P130" s="198">
        <v>1</v>
      </c>
      <c r="Q130" s="198">
        <v>10</v>
      </c>
      <c r="R130" s="198">
        <v>2</v>
      </c>
      <c r="S130" s="198">
        <v>1</v>
      </c>
      <c r="T130" s="198">
        <v>0</v>
      </c>
      <c r="U130" s="198">
        <v>0</v>
      </c>
      <c r="V130" s="198">
        <v>0</v>
      </c>
      <c r="W130" s="198">
        <v>0</v>
      </c>
      <c r="X130" s="197">
        <v>3</v>
      </c>
    </row>
    <row r="131" spans="1:24" ht="15">
      <c r="A131" s="3" t="s">
        <v>205</v>
      </c>
      <c r="B131" s="197">
        <f t="shared" si="7"/>
        <v>818</v>
      </c>
      <c r="C131" s="198">
        <v>250</v>
      </c>
      <c r="D131" s="198">
        <v>0</v>
      </c>
      <c r="E131" s="198">
        <v>25</v>
      </c>
      <c r="F131" s="198">
        <v>37</v>
      </c>
      <c r="G131" s="198">
        <v>13</v>
      </c>
      <c r="H131" s="198">
        <v>7</v>
      </c>
      <c r="I131" s="198">
        <v>19</v>
      </c>
      <c r="J131" s="198">
        <v>197</v>
      </c>
      <c r="K131" s="198">
        <v>4</v>
      </c>
      <c r="L131" s="198">
        <v>47</v>
      </c>
      <c r="M131" s="198">
        <v>20</v>
      </c>
      <c r="N131" s="198">
        <v>6</v>
      </c>
      <c r="O131" s="198">
        <v>0</v>
      </c>
      <c r="P131" s="198">
        <v>8</v>
      </c>
      <c r="Q131" s="198">
        <v>27</v>
      </c>
      <c r="R131" s="198">
        <v>6</v>
      </c>
      <c r="S131" s="198">
        <v>19</v>
      </c>
      <c r="T131" s="198">
        <v>8</v>
      </c>
      <c r="U131" s="198">
        <v>10</v>
      </c>
      <c r="V131" s="198">
        <v>5</v>
      </c>
      <c r="W131" s="198">
        <v>72</v>
      </c>
      <c r="X131" s="197">
        <v>38</v>
      </c>
    </row>
    <row r="132" spans="1:24" ht="15">
      <c r="A132" s="3" t="s">
        <v>206</v>
      </c>
      <c r="B132" s="197">
        <f t="shared" si="7"/>
        <v>25</v>
      </c>
      <c r="C132" s="198">
        <v>0</v>
      </c>
      <c r="D132" s="198">
        <v>0</v>
      </c>
      <c r="E132" s="198">
        <v>0</v>
      </c>
      <c r="F132" s="198">
        <v>2</v>
      </c>
      <c r="G132" s="198">
        <v>2</v>
      </c>
      <c r="H132" s="198">
        <v>0</v>
      </c>
      <c r="I132" s="198">
        <v>0</v>
      </c>
      <c r="J132" s="198">
        <v>6</v>
      </c>
      <c r="K132" s="198">
        <v>0</v>
      </c>
      <c r="L132" s="198">
        <v>1</v>
      </c>
      <c r="M132" s="198">
        <v>0</v>
      </c>
      <c r="N132" s="198">
        <v>1</v>
      </c>
      <c r="O132" s="198">
        <v>0</v>
      </c>
      <c r="P132" s="198">
        <v>1</v>
      </c>
      <c r="Q132" s="198">
        <v>0</v>
      </c>
      <c r="R132" s="198">
        <v>0</v>
      </c>
      <c r="S132" s="198">
        <v>0</v>
      </c>
      <c r="T132" s="198">
        <v>0</v>
      </c>
      <c r="U132" s="198">
        <v>0</v>
      </c>
      <c r="V132" s="198">
        <v>0</v>
      </c>
      <c r="W132" s="198">
        <v>0</v>
      </c>
      <c r="X132" s="197">
        <v>12</v>
      </c>
    </row>
    <row r="133" spans="1:24" ht="15">
      <c r="A133" s="3" t="s">
        <v>207</v>
      </c>
      <c r="B133" s="197">
        <f t="shared" si="7"/>
        <v>94</v>
      </c>
      <c r="C133" s="198">
        <v>23</v>
      </c>
      <c r="D133" s="198">
        <v>0</v>
      </c>
      <c r="E133" s="198">
        <v>7</v>
      </c>
      <c r="F133" s="198">
        <v>6</v>
      </c>
      <c r="G133" s="198">
        <v>0</v>
      </c>
      <c r="H133" s="198">
        <v>11</v>
      </c>
      <c r="I133" s="198">
        <v>0</v>
      </c>
      <c r="J133" s="198">
        <v>2</v>
      </c>
      <c r="K133" s="198">
        <v>0</v>
      </c>
      <c r="L133" s="198">
        <v>37</v>
      </c>
      <c r="M133" s="198">
        <v>1</v>
      </c>
      <c r="N133" s="198">
        <v>0</v>
      </c>
      <c r="O133" s="198">
        <v>0</v>
      </c>
      <c r="P133" s="198">
        <v>0</v>
      </c>
      <c r="Q133" s="198">
        <v>4</v>
      </c>
      <c r="R133" s="198">
        <v>0</v>
      </c>
      <c r="S133" s="198">
        <v>1</v>
      </c>
      <c r="T133" s="198">
        <v>0</v>
      </c>
      <c r="U133" s="198">
        <v>0</v>
      </c>
      <c r="V133" s="198">
        <v>0</v>
      </c>
      <c r="W133" s="198">
        <v>2</v>
      </c>
      <c r="X133" s="197">
        <v>0</v>
      </c>
    </row>
    <row r="134" spans="1:24" ht="15">
      <c r="A134" s="3" t="s">
        <v>253</v>
      </c>
      <c r="B134" s="197">
        <f t="shared" si="7"/>
        <v>11</v>
      </c>
      <c r="C134" s="198">
        <v>0</v>
      </c>
      <c r="D134" s="198">
        <v>0</v>
      </c>
      <c r="E134" s="198">
        <v>0</v>
      </c>
      <c r="F134" s="198">
        <v>0</v>
      </c>
      <c r="G134" s="198">
        <v>0</v>
      </c>
      <c r="H134" s="198">
        <v>0</v>
      </c>
      <c r="I134" s="198">
        <v>0</v>
      </c>
      <c r="J134" s="198">
        <v>0</v>
      </c>
      <c r="K134" s="198">
        <v>0</v>
      </c>
      <c r="L134" s="198">
        <v>0</v>
      </c>
      <c r="M134" s="198">
        <v>1</v>
      </c>
      <c r="N134" s="198">
        <v>0</v>
      </c>
      <c r="O134" s="198">
        <v>3</v>
      </c>
      <c r="P134" s="198">
        <v>0</v>
      </c>
      <c r="Q134" s="198">
        <v>0</v>
      </c>
      <c r="R134" s="198">
        <v>0</v>
      </c>
      <c r="S134" s="198">
        <v>0</v>
      </c>
      <c r="T134" s="198">
        <v>0</v>
      </c>
      <c r="U134" s="198">
        <v>0</v>
      </c>
      <c r="V134" s="198">
        <v>0</v>
      </c>
      <c r="W134" s="198">
        <v>0</v>
      </c>
      <c r="X134" s="197">
        <v>7</v>
      </c>
    </row>
    <row r="135" spans="1:24" ht="15">
      <c r="A135" s="3" t="s">
        <v>208</v>
      </c>
      <c r="B135" s="197">
        <f t="shared" si="7"/>
        <v>5</v>
      </c>
      <c r="C135" s="198">
        <v>3</v>
      </c>
      <c r="D135" s="198">
        <v>0</v>
      </c>
      <c r="E135" s="198">
        <v>0</v>
      </c>
      <c r="F135" s="198">
        <v>0</v>
      </c>
      <c r="G135" s="198">
        <v>0</v>
      </c>
      <c r="H135" s="198">
        <v>0</v>
      </c>
      <c r="I135" s="198">
        <v>0</v>
      </c>
      <c r="J135" s="198">
        <v>0</v>
      </c>
      <c r="K135" s="198">
        <v>0</v>
      </c>
      <c r="L135" s="198">
        <v>0</v>
      </c>
      <c r="M135" s="198">
        <v>0</v>
      </c>
      <c r="N135" s="198">
        <v>0</v>
      </c>
      <c r="O135" s="198">
        <v>0</v>
      </c>
      <c r="P135" s="198">
        <v>0</v>
      </c>
      <c r="Q135" s="198">
        <v>0</v>
      </c>
      <c r="R135" s="198">
        <v>0</v>
      </c>
      <c r="S135" s="198">
        <v>1</v>
      </c>
      <c r="T135" s="198">
        <v>0</v>
      </c>
      <c r="U135" s="198">
        <v>0</v>
      </c>
      <c r="V135" s="198">
        <v>0</v>
      </c>
      <c r="W135" s="198">
        <v>1</v>
      </c>
      <c r="X135" s="197">
        <v>0</v>
      </c>
    </row>
    <row r="136" spans="1:24" ht="15">
      <c r="A136" s="3" t="s">
        <v>209</v>
      </c>
      <c r="B136" s="197">
        <f t="shared" si="7"/>
        <v>7</v>
      </c>
      <c r="C136" s="198">
        <v>3</v>
      </c>
      <c r="D136" s="198">
        <v>0</v>
      </c>
      <c r="E136" s="198">
        <v>0</v>
      </c>
      <c r="F136" s="198">
        <v>0</v>
      </c>
      <c r="G136" s="198">
        <v>0</v>
      </c>
      <c r="H136" s="198">
        <v>0</v>
      </c>
      <c r="I136" s="198">
        <v>0</v>
      </c>
      <c r="J136" s="198">
        <v>0</v>
      </c>
      <c r="K136" s="198">
        <v>0</v>
      </c>
      <c r="L136" s="198">
        <v>1</v>
      </c>
      <c r="M136" s="198">
        <v>0</v>
      </c>
      <c r="N136" s="198">
        <v>0</v>
      </c>
      <c r="O136" s="198">
        <v>0</v>
      </c>
      <c r="P136" s="198">
        <v>0</v>
      </c>
      <c r="Q136" s="198">
        <v>0</v>
      </c>
      <c r="R136" s="198">
        <v>1</v>
      </c>
      <c r="S136" s="198">
        <v>0</v>
      </c>
      <c r="T136" s="198">
        <v>0</v>
      </c>
      <c r="U136" s="198">
        <v>0</v>
      </c>
      <c r="V136" s="198">
        <v>0</v>
      </c>
      <c r="W136" s="198">
        <v>0</v>
      </c>
      <c r="X136" s="197">
        <v>2</v>
      </c>
    </row>
    <row r="137" spans="1:24" ht="15">
      <c r="A137" s="3" t="s">
        <v>210</v>
      </c>
      <c r="B137" s="197">
        <f t="shared" si="7"/>
        <v>4</v>
      </c>
      <c r="C137" s="198">
        <v>1</v>
      </c>
      <c r="D137" s="198">
        <v>0</v>
      </c>
      <c r="E137" s="198">
        <v>1</v>
      </c>
      <c r="F137" s="198">
        <v>0</v>
      </c>
      <c r="G137" s="198">
        <v>0</v>
      </c>
      <c r="H137" s="198">
        <v>2</v>
      </c>
      <c r="I137" s="198">
        <v>0</v>
      </c>
      <c r="J137" s="198">
        <v>0</v>
      </c>
      <c r="K137" s="198">
        <v>0</v>
      </c>
      <c r="L137" s="198">
        <v>0</v>
      </c>
      <c r="M137" s="198">
        <v>0</v>
      </c>
      <c r="N137" s="198">
        <v>0</v>
      </c>
      <c r="O137" s="198">
        <v>0</v>
      </c>
      <c r="P137" s="198">
        <v>0</v>
      </c>
      <c r="Q137" s="198">
        <v>0</v>
      </c>
      <c r="R137" s="198">
        <v>0</v>
      </c>
      <c r="S137" s="198">
        <v>0</v>
      </c>
      <c r="T137" s="198">
        <v>0</v>
      </c>
      <c r="U137" s="198">
        <v>0</v>
      </c>
      <c r="V137" s="198">
        <v>0</v>
      </c>
      <c r="W137" s="198">
        <v>0</v>
      </c>
      <c r="X137" s="197">
        <v>0</v>
      </c>
    </row>
    <row r="138" spans="1:24" ht="15">
      <c r="A138" s="3" t="s">
        <v>211</v>
      </c>
      <c r="B138" s="197">
        <f t="shared" si="7"/>
        <v>13</v>
      </c>
      <c r="C138" s="198">
        <v>0</v>
      </c>
      <c r="D138" s="198">
        <v>0</v>
      </c>
      <c r="E138" s="198">
        <v>2</v>
      </c>
      <c r="F138" s="198">
        <v>0</v>
      </c>
      <c r="G138" s="198">
        <v>1</v>
      </c>
      <c r="H138" s="198">
        <v>0</v>
      </c>
      <c r="I138" s="198">
        <v>1</v>
      </c>
      <c r="J138" s="198">
        <v>3</v>
      </c>
      <c r="K138" s="198">
        <v>1</v>
      </c>
      <c r="L138" s="198">
        <v>0</v>
      </c>
      <c r="M138" s="198">
        <v>1</v>
      </c>
      <c r="N138" s="198">
        <v>0</v>
      </c>
      <c r="O138" s="198">
        <v>0</v>
      </c>
      <c r="P138" s="198">
        <v>0</v>
      </c>
      <c r="Q138" s="198">
        <v>0</v>
      </c>
      <c r="R138" s="198">
        <v>0</v>
      </c>
      <c r="S138" s="198">
        <v>1</v>
      </c>
      <c r="T138" s="198">
        <v>0</v>
      </c>
      <c r="U138" s="198">
        <v>2</v>
      </c>
      <c r="V138" s="198">
        <v>0</v>
      </c>
      <c r="W138" s="198">
        <v>0</v>
      </c>
      <c r="X138" s="197">
        <v>1</v>
      </c>
    </row>
    <row r="139" spans="1:24" ht="15">
      <c r="A139" s="3" t="s">
        <v>212</v>
      </c>
      <c r="B139" s="197">
        <f t="shared" si="7"/>
        <v>10</v>
      </c>
      <c r="C139" s="198">
        <v>2</v>
      </c>
      <c r="D139" s="198">
        <v>0</v>
      </c>
      <c r="E139" s="198">
        <v>0</v>
      </c>
      <c r="F139" s="198">
        <v>0</v>
      </c>
      <c r="G139" s="198">
        <v>0</v>
      </c>
      <c r="H139" s="198">
        <v>2</v>
      </c>
      <c r="I139" s="198">
        <v>0</v>
      </c>
      <c r="J139" s="198">
        <v>0</v>
      </c>
      <c r="K139" s="198">
        <v>0</v>
      </c>
      <c r="L139" s="198">
        <v>0</v>
      </c>
      <c r="M139" s="198">
        <v>0</v>
      </c>
      <c r="N139" s="198">
        <v>0</v>
      </c>
      <c r="O139" s="198">
        <v>1</v>
      </c>
      <c r="P139" s="198">
        <v>0</v>
      </c>
      <c r="Q139" s="198">
        <v>3</v>
      </c>
      <c r="R139" s="198">
        <v>0</v>
      </c>
      <c r="S139" s="198">
        <v>0</v>
      </c>
      <c r="T139" s="198">
        <v>1</v>
      </c>
      <c r="U139" s="198">
        <v>0</v>
      </c>
      <c r="V139" s="198">
        <v>0</v>
      </c>
      <c r="W139" s="198">
        <v>0</v>
      </c>
      <c r="X139" s="197">
        <v>1</v>
      </c>
    </row>
    <row r="140" spans="1:24" ht="15">
      <c r="A140" s="3" t="s">
        <v>213</v>
      </c>
      <c r="B140" s="197">
        <f t="shared" si="7"/>
        <v>19</v>
      </c>
      <c r="C140" s="198">
        <v>0</v>
      </c>
      <c r="D140" s="198">
        <v>0</v>
      </c>
      <c r="E140" s="198">
        <v>0</v>
      </c>
      <c r="F140" s="198">
        <v>0</v>
      </c>
      <c r="G140" s="198">
        <v>0</v>
      </c>
      <c r="H140" s="198">
        <v>0</v>
      </c>
      <c r="I140" s="198">
        <v>0</v>
      </c>
      <c r="J140" s="198">
        <v>0</v>
      </c>
      <c r="K140" s="198">
        <v>5</v>
      </c>
      <c r="L140" s="198">
        <v>0</v>
      </c>
      <c r="M140" s="198">
        <v>0</v>
      </c>
      <c r="N140" s="198">
        <v>1</v>
      </c>
      <c r="O140" s="198">
        <v>0</v>
      </c>
      <c r="P140" s="198">
        <v>13</v>
      </c>
      <c r="Q140" s="198">
        <v>0</v>
      </c>
      <c r="R140" s="198">
        <v>0</v>
      </c>
      <c r="S140" s="198">
        <v>0</v>
      </c>
      <c r="T140" s="198">
        <v>0</v>
      </c>
      <c r="U140" s="198">
        <v>0</v>
      </c>
      <c r="V140" s="198">
        <v>0</v>
      </c>
      <c r="W140" s="198">
        <v>0</v>
      </c>
      <c r="X140" s="197">
        <v>0</v>
      </c>
    </row>
    <row r="141" spans="1:24" ht="15">
      <c r="A141" s="3" t="s">
        <v>214</v>
      </c>
      <c r="B141" s="197">
        <f t="shared" si="7"/>
        <v>11</v>
      </c>
      <c r="C141" s="198">
        <v>0</v>
      </c>
      <c r="D141" s="198">
        <v>0</v>
      </c>
      <c r="E141" s="198">
        <v>0</v>
      </c>
      <c r="F141" s="198">
        <v>2</v>
      </c>
      <c r="G141" s="198">
        <v>0</v>
      </c>
      <c r="H141" s="198">
        <v>0</v>
      </c>
      <c r="I141" s="198">
        <v>0</v>
      </c>
      <c r="J141" s="198">
        <v>0</v>
      </c>
      <c r="K141" s="198">
        <v>0</v>
      </c>
      <c r="L141" s="198">
        <v>0</v>
      </c>
      <c r="M141" s="198">
        <v>1</v>
      </c>
      <c r="N141" s="198">
        <v>0</v>
      </c>
      <c r="O141" s="198">
        <v>0</v>
      </c>
      <c r="P141" s="198">
        <v>2</v>
      </c>
      <c r="Q141" s="198">
        <v>0</v>
      </c>
      <c r="R141" s="198">
        <v>0</v>
      </c>
      <c r="S141" s="198">
        <v>0</v>
      </c>
      <c r="T141" s="198">
        <v>0</v>
      </c>
      <c r="U141" s="198">
        <v>0</v>
      </c>
      <c r="V141" s="198">
        <v>0</v>
      </c>
      <c r="W141" s="198">
        <v>0</v>
      </c>
      <c r="X141" s="197">
        <v>6</v>
      </c>
    </row>
    <row r="142" spans="1:24" ht="15">
      <c r="A142" s="3" t="s">
        <v>215</v>
      </c>
      <c r="B142" s="197">
        <f t="shared" si="7"/>
        <v>4</v>
      </c>
      <c r="C142" s="198">
        <v>0</v>
      </c>
      <c r="D142" s="198">
        <v>0</v>
      </c>
      <c r="E142" s="198">
        <v>0</v>
      </c>
      <c r="F142" s="198">
        <v>0</v>
      </c>
      <c r="G142" s="198">
        <v>0</v>
      </c>
      <c r="H142" s="198">
        <v>0</v>
      </c>
      <c r="I142" s="198">
        <v>0</v>
      </c>
      <c r="J142" s="198">
        <v>0</v>
      </c>
      <c r="K142" s="198">
        <v>0</v>
      </c>
      <c r="L142" s="198">
        <v>0</v>
      </c>
      <c r="M142" s="198">
        <v>0</v>
      </c>
      <c r="N142" s="198">
        <v>0</v>
      </c>
      <c r="O142" s="198">
        <v>0</v>
      </c>
      <c r="P142" s="198">
        <v>1</v>
      </c>
      <c r="Q142" s="198">
        <v>0</v>
      </c>
      <c r="R142" s="198">
        <v>0</v>
      </c>
      <c r="S142" s="198">
        <v>0</v>
      </c>
      <c r="T142" s="198">
        <v>0</v>
      </c>
      <c r="U142" s="198">
        <v>0</v>
      </c>
      <c r="V142" s="198">
        <v>0</v>
      </c>
      <c r="W142" s="198">
        <v>3</v>
      </c>
      <c r="X142" s="197">
        <v>0</v>
      </c>
    </row>
    <row r="143" spans="1:24" ht="15">
      <c r="A143" s="3" t="s">
        <v>216</v>
      </c>
      <c r="B143" s="197">
        <f t="shared" si="7"/>
        <v>2</v>
      </c>
      <c r="C143" s="198">
        <v>1</v>
      </c>
      <c r="D143" s="198">
        <v>0</v>
      </c>
      <c r="E143" s="198">
        <v>0</v>
      </c>
      <c r="F143" s="198">
        <v>0</v>
      </c>
      <c r="G143" s="198">
        <v>0</v>
      </c>
      <c r="H143" s="198">
        <v>0</v>
      </c>
      <c r="I143" s="198">
        <v>0</v>
      </c>
      <c r="J143" s="198">
        <v>0</v>
      </c>
      <c r="K143" s="198">
        <v>1</v>
      </c>
      <c r="L143" s="198">
        <v>0</v>
      </c>
      <c r="M143" s="198">
        <v>0</v>
      </c>
      <c r="N143" s="198">
        <v>0</v>
      </c>
      <c r="O143" s="198">
        <v>0</v>
      </c>
      <c r="P143" s="198">
        <v>0</v>
      </c>
      <c r="Q143" s="198">
        <v>0</v>
      </c>
      <c r="R143" s="198">
        <v>0</v>
      </c>
      <c r="S143" s="198">
        <v>0</v>
      </c>
      <c r="T143" s="198">
        <v>0</v>
      </c>
      <c r="U143" s="198">
        <v>0</v>
      </c>
      <c r="V143" s="198">
        <v>0</v>
      </c>
      <c r="W143" s="198">
        <v>0</v>
      </c>
      <c r="X143" s="197">
        <v>0</v>
      </c>
    </row>
    <row r="144" spans="1:24" ht="15">
      <c r="A144" s="3" t="s">
        <v>217</v>
      </c>
      <c r="B144" s="197">
        <f t="shared" si="7"/>
        <v>27</v>
      </c>
      <c r="C144" s="198">
        <v>1</v>
      </c>
      <c r="D144" s="198">
        <v>0</v>
      </c>
      <c r="E144" s="198">
        <v>0</v>
      </c>
      <c r="F144" s="198">
        <v>15</v>
      </c>
      <c r="G144" s="198">
        <v>0</v>
      </c>
      <c r="H144" s="198">
        <v>1</v>
      </c>
      <c r="I144" s="198">
        <v>3</v>
      </c>
      <c r="J144" s="198">
        <v>0</v>
      </c>
      <c r="K144" s="198">
        <v>4</v>
      </c>
      <c r="L144" s="198">
        <v>0</v>
      </c>
      <c r="M144" s="198">
        <v>0</v>
      </c>
      <c r="N144" s="198">
        <v>2</v>
      </c>
      <c r="O144" s="198">
        <v>0</v>
      </c>
      <c r="P144" s="198">
        <v>0</v>
      </c>
      <c r="Q144" s="198">
        <v>0</v>
      </c>
      <c r="R144" s="198">
        <v>0</v>
      </c>
      <c r="S144" s="198">
        <v>0</v>
      </c>
      <c r="T144" s="198">
        <v>1</v>
      </c>
      <c r="U144" s="198">
        <v>0</v>
      </c>
      <c r="V144" s="198">
        <v>0</v>
      </c>
      <c r="W144" s="198">
        <v>0</v>
      </c>
      <c r="X144" s="197">
        <v>0</v>
      </c>
    </row>
    <row r="145" spans="1:24" ht="15">
      <c r="A145" s="1" t="s">
        <v>218</v>
      </c>
      <c r="B145" s="197">
        <f t="shared" si="7"/>
        <v>1041</v>
      </c>
      <c r="C145" s="198">
        <v>279</v>
      </c>
      <c r="D145" s="198">
        <v>0</v>
      </c>
      <c r="E145" s="198">
        <v>20</v>
      </c>
      <c r="F145" s="198">
        <v>62</v>
      </c>
      <c r="G145" s="198">
        <v>9</v>
      </c>
      <c r="H145" s="198">
        <v>45</v>
      </c>
      <c r="I145" s="198">
        <v>19</v>
      </c>
      <c r="J145" s="198">
        <v>155</v>
      </c>
      <c r="K145" s="198">
        <v>20</v>
      </c>
      <c r="L145" s="198">
        <v>94</v>
      </c>
      <c r="M145" s="198">
        <v>28</v>
      </c>
      <c r="N145" s="198">
        <v>18</v>
      </c>
      <c r="O145" s="198">
        <v>20</v>
      </c>
      <c r="P145" s="198">
        <v>21</v>
      </c>
      <c r="Q145" s="198">
        <v>33</v>
      </c>
      <c r="R145" s="198">
        <v>16</v>
      </c>
      <c r="S145" s="198">
        <v>8</v>
      </c>
      <c r="T145" s="198">
        <v>10</v>
      </c>
      <c r="U145" s="198">
        <v>4</v>
      </c>
      <c r="V145" s="198">
        <v>1</v>
      </c>
      <c r="W145" s="198">
        <v>53</v>
      </c>
      <c r="X145" s="197">
        <v>126</v>
      </c>
    </row>
    <row r="146" spans="1:24" ht="15">
      <c r="A146" s="3" t="s">
        <v>219</v>
      </c>
      <c r="B146" s="197">
        <f t="shared" si="7"/>
        <v>4</v>
      </c>
      <c r="C146" s="198">
        <v>0</v>
      </c>
      <c r="D146" s="198">
        <v>0</v>
      </c>
      <c r="E146" s="198">
        <v>0</v>
      </c>
      <c r="F146" s="198">
        <v>1</v>
      </c>
      <c r="G146" s="198">
        <v>0</v>
      </c>
      <c r="H146" s="198">
        <v>0</v>
      </c>
      <c r="I146" s="198">
        <v>0</v>
      </c>
      <c r="J146" s="198">
        <v>0</v>
      </c>
      <c r="K146" s="198">
        <v>0</v>
      </c>
      <c r="L146" s="198">
        <v>2</v>
      </c>
      <c r="M146" s="198">
        <v>0</v>
      </c>
      <c r="N146" s="198">
        <v>0</v>
      </c>
      <c r="O146" s="198">
        <v>0</v>
      </c>
      <c r="P146" s="198">
        <v>0</v>
      </c>
      <c r="Q146" s="198">
        <v>0</v>
      </c>
      <c r="R146" s="198">
        <v>1</v>
      </c>
      <c r="S146" s="198">
        <v>0</v>
      </c>
      <c r="T146" s="198">
        <v>0</v>
      </c>
      <c r="U146" s="198">
        <v>0</v>
      </c>
      <c r="V146" s="198">
        <v>0</v>
      </c>
      <c r="W146" s="198">
        <v>0</v>
      </c>
      <c r="X146" s="197">
        <v>0</v>
      </c>
    </row>
    <row r="147" spans="1:24" ht="15">
      <c r="A147" s="3" t="s">
        <v>220</v>
      </c>
      <c r="B147" s="197">
        <f t="shared" si="7"/>
        <v>51</v>
      </c>
      <c r="C147" s="198">
        <v>14</v>
      </c>
      <c r="D147" s="198">
        <v>0</v>
      </c>
      <c r="E147" s="198">
        <v>1</v>
      </c>
      <c r="F147" s="198">
        <v>2</v>
      </c>
      <c r="G147" s="198">
        <v>0</v>
      </c>
      <c r="H147" s="198">
        <v>0</v>
      </c>
      <c r="I147" s="198">
        <v>0</v>
      </c>
      <c r="J147" s="198">
        <v>7</v>
      </c>
      <c r="K147" s="198">
        <v>1</v>
      </c>
      <c r="L147" s="198">
        <v>0</v>
      </c>
      <c r="M147" s="198">
        <v>0</v>
      </c>
      <c r="N147" s="198">
        <v>4</v>
      </c>
      <c r="O147" s="198">
        <v>0</v>
      </c>
      <c r="P147" s="198">
        <v>0</v>
      </c>
      <c r="Q147" s="198">
        <v>3</v>
      </c>
      <c r="R147" s="198">
        <v>0</v>
      </c>
      <c r="S147" s="198">
        <v>1</v>
      </c>
      <c r="T147" s="198">
        <v>1</v>
      </c>
      <c r="U147" s="198">
        <v>3</v>
      </c>
      <c r="V147" s="198">
        <v>0</v>
      </c>
      <c r="W147" s="198">
        <v>8</v>
      </c>
      <c r="X147" s="197">
        <v>6</v>
      </c>
    </row>
    <row r="148" spans="1:24" ht="15">
      <c r="A148" s="3" t="s">
        <v>221</v>
      </c>
      <c r="B148" s="197">
        <f t="shared" si="7"/>
        <v>4</v>
      </c>
      <c r="C148" s="198">
        <v>1</v>
      </c>
      <c r="D148" s="198">
        <v>0</v>
      </c>
      <c r="E148" s="198">
        <v>0</v>
      </c>
      <c r="F148" s="198">
        <v>0</v>
      </c>
      <c r="G148" s="198">
        <v>0</v>
      </c>
      <c r="H148" s="198">
        <v>0</v>
      </c>
      <c r="I148" s="198">
        <v>0</v>
      </c>
      <c r="J148" s="198">
        <v>0</v>
      </c>
      <c r="K148" s="198">
        <v>0</v>
      </c>
      <c r="L148" s="198">
        <v>0</v>
      </c>
      <c r="M148" s="198">
        <v>0</v>
      </c>
      <c r="N148" s="198">
        <v>0</v>
      </c>
      <c r="O148" s="198">
        <v>0</v>
      </c>
      <c r="P148" s="198">
        <v>0</v>
      </c>
      <c r="Q148" s="198">
        <v>0</v>
      </c>
      <c r="R148" s="198">
        <v>0</v>
      </c>
      <c r="S148" s="198">
        <v>0</v>
      </c>
      <c r="T148" s="198">
        <v>0</v>
      </c>
      <c r="U148" s="198">
        <v>0</v>
      </c>
      <c r="V148" s="198">
        <v>1</v>
      </c>
      <c r="W148" s="198">
        <v>0</v>
      </c>
      <c r="X148" s="197">
        <v>2</v>
      </c>
    </row>
    <row r="149" spans="1:24" ht="15">
      <c r="A149" s="3" t="s">
        <v>222</v>
      </c>
      <c r="B149" s="197">
        <f t="shared" si="7"/>
        <v>2</v>
      </c>
      <c r="C149" s="198">
        <v>1</v>
      </c>
      <c r="D149" s="198">
        <v>0</v>
      </c>
      <c r="E149" s="198">
        <v>0</v>
      </c>
      <c r="F149" s="198">
        <v>0</v>
      </c>
      <c r="G149" s="198">
        <v>0</v>
      </c>
      <c r="H149" s="198">
        <v>0</v>
      </c>
      <c r="I149" s="198">
        <v>0</v>
      </c>
      <c r="J149" s="198">
        <v>0</v>
      </c>
      <c r="K149" s="198">
        <v>0</v>
      </c>
      <c r="L149" s="198">
        <v>0</v>
      </c>
      <c r="M149" s="198">
        <v>0</v>
      </c>
      <c r="N149" s="198">
        <v>0</v>
      </c>
      <c r="O149" s="198">
        <v>0</v>
      </c>
      <c r="P149" s="198">
        <v>0</v>
      </c>
      <c r="Q149" s="198">
        <v>0</v>
      </c>
      <c r="R149" s="198">
        <v>0</v>
      </c>
      <c r="S149" s="198">
        <v>0</v>
      </c>
      <c r="T149" s="198">
        <v>1</v>
      </c>
      <c r="U149" s="198">
        <v>0</v>
      </c>
      <c r="V149" s="198">
        <v>0</v>
      </c>
      <c r="W149" s="198">
        <v>0</v>
      </c>
      <c r="X149" s="197">
        <v>0</v>
      </c>
    </row>
    <row r="150" spans="1:24" ht="15">
      <c r="A150" s="3" t="s">
        <v>19</v>
      </c>
      <c r="B150" s="197">
        <f t="shared" si="7"/>
        <v>5</v>
      </c>
      <c r="C150" s="198">
        <v>5</v>
      </c>
      <c r="D150" s="198">
        <v>0</v>
      </c>
      <c r="E150" s="198">
        <v>0</v>
      </c>
      <c r="F150" s="198">
        <v>0</v>
      </c>
      <c r="G150" s="198">
        <v>0</v>
      </c>
      <c r="H150" s="198">
        <v>0</v>
      </c>
      <c r="I150" s="198">
        <v>0</v>
      </c>
      <c r="J150" s="198">
        <v>0</v>
      </c>
      <c r="K150" s="198">
        <v>0</v>
      </c>
      <c r="L150" s="198">
        <v>0</v>
      </c>
      <c r="M150" s="198">
        <v>0</v>
      </c>
      <c r="N150" s="198">
        <v>0</v>
      </c>
      <c r="O150" s="198">
        <v>0</v>
      </c>
      <c r="P150" s="198">
        <v>0</v>
      </c>
      <c r="Q150" s="198">
        <v>0</v>
      </c>
      <c r="R150" s="198">
        <v>0</v>
      </c>
      <c r="S150" s="198">
        <v>0</v>
      </c>
      <c r="T150" s="198">
        <v>0</v>
      </c>
      <c r="U150" s="198">
        <v>0</v>
      </c>
      <c r="V150" s="198">
        <v>0</v>
      </c>
      <c r="W150" s="198">
        <v>0</v>
      </c>
      <c r="X150" s="197">
        <v>0</v>
      </c>
    </row>
    <row r="151" spans="1:24" ht="15">
      <c r="A151" s="3" t="s">
        <v>223</v>
      </c>
      <c r="B151" s="197">
        <f t="shared" si="7"/>
        <v>16</v>
      </c>
      <c r="C151" s="198">
        <v>0</v>
      </c>
      <c r="D151" s="198">
        <v>0</v>
      </c>
      <c r="E151" s="198">
        <v>0</v>
      </c>
      <c r="F151" s="198">
        <v>1</v>
      </c>
      <c r="G151" s="198">
        <v>0</v>
      </c>
      <c r="H151" s="198">
        <v>4</v>
      </c>
      <c r="I151" s="198">
        <v>0</v>
      </c>
      <c r="J151" s="198">
        <v>1</v>
      </c>
      <c r="K151" s="198">
        <v>0</v>
      </c>
      <c r="L151" s="198">
        <v>7</v>
      </c>
      <c r="M151" s="198">
        <v>0</v>
      </c>
      <c r="N151" s="198">
        <v>0</v>
      </c>
      <c r="O151" s="198">
        <v>1</v>
      </c>
      <c r="P151" s="198">
        <v>0</v>
      </c>
      <c r="Q151" s="198">
        <v>0</v>
      </c>
      <c r="R151" s="198">
        <v>0</v>
      </c>
      <c r="S151" s="198">
        <v>0</v>
      </c>
      <c r="T151" s="198">
        <v>0</v>
      </c>
      <c r="U151" s="198">
        <v>2</v>
      </c>
      <c r="V151" s="198">
        <v>0</v>
      </c>
      <c r="W151" s="198">
        <v>0</v>
      </c>
      <c r="X151" s="197">
        <v>0</v>
      </c>
    </row>
    <row r="152" spans="1:24" ht="15">
      <c r="A152" s="3" t="s">
        <v>224</v>
      </c>
      <c r="B152" s="197">
        <f t="shared" si="7"/>
        <v>2</v>
      </c>
      <c r="C152" s="198">
        <v>0</v>
      </c>
      <c r="D152" s="198">
        <v>0</v>
      </c>
      <c r="E152" s="198">
        <v>0</v>
      </c>
      <c r="F152" s="198">
        <v>0</v>
      </c>
      <c r="G152" s="198">
        <v>0</v>
      </c>
      <c r="H152" s="198">
        <v>0</v>
      </c>
      <c r="I152" s="198">
        <v>0</v>
      </c>
      <c r="J152" s="198">
        <v>0</v>
      </c>
      <c r="K152" s="198">
        <v>0</v>
      </c>
      <c r="L152" s="198">
        <v>2</v>
      </c>
      <c r="M152" s="198">
        <v>0</v>
      </c>
      <c r="N152" s="198">
        <v>0</v>
      </c>
      <c r="O152" s="198">
        <v>0</v>
      </c>
      <c r="P152" s="198">
        <v>0</v>
      </c>
      <c r="Q152" s="198">
        <v>0</v>
      </c>
      <c r="R152" s="198">
        <v>0</v>
      </c>
      <c r="S152" s="198">
        <v>0</v>
      </c>
      <c r="T152" s="198">
        <v>0</v>
      </c>
      <c r="U152" s="198">
        <v>0</v>
      </c>
      <c r="V152" s="198">
        <v>0</v>
      </c>
      <c r="W152" s="198">
        <v>0</v>
      </c>
      <c r="X152" s="197">
        <v>0</v>
      </c>
    </row>
    <row r="153" spans="1:24" ht="15">
      <c r="A153" s="3" t="s">
        <v>225</v>
      </c>
      <c r="B153" s="197">
        <f t="shared" si="7"/>
        <v>90</v>
      </c>
      <c r="C153" s="198">
        <v>10</v>
      </c>
      <c r="D153" s="198">
        <v>0</v>
      </c>
      <c r="E153" s="198">
        <v>2</v>
      </c>
      <c r="F153" s="198">
        <v>2</v>
      </c>
      <c r="G153" s="198">
        <v>3</v>
      </c>
      <c r="H153" s="198">
        <v>6</v>
      </c>
      <c r="I153" s="198">
        <v>0</v>
      </c>
      <c r="J153" s="198">
        <v>8</v>
      </c>
      <c r="K153" s="198">
        <v>0</v>
      </c>
      <c r="L153" s="198">
        <v>4</v>
      </c>
      <c r="M153" s="198">
        <v>2</v>
      </c>
      <c r="N153" s="198">
        <v>12</v>
      </c>
      <c r="O153" s="198">
        <v>1</v>
      </c>
      <c r="P153" s="198">
        <v>3</v>
      </c>
      <c r="Q153" s="198">
        <v>2</v>
      </c>
      <c r="R153" s="198">
        <v>0</v>
      </c>
      <c r="S153" s="198">
        <v>7</v>
      </c>
      <c r="T153" s="198">
        <v>6</v>
      </c>
      <c r="U153" s="198">
        <v>0</v>
      </c>
      <c r="V153" s="198">
        <v>4</v>
      </c>
      <c r="W153" s="198">
        <v>3</v>
      </c>
      <c r="X153" s="197">
        <v>15</v>
      </c>
    </row>
    <row r="154" spans="1:24" ht="15">
      <c r="A154" s="3" t="s">
        <v>226</v>
      </c>
      <c r="B154" s="197">
        <f t="shared" si="7"/>
        <v>26</v>
      </c>
      <c r="C154" s="198">
        <v>18</v>
      </c>
      <c r="D154" s="198">
        <v>0</v>
      </c>
      <c r="E154" s="198">
        <v>1</v>
      </c>
      <c r="F154" s="198">
        <v>1</v>
      </c>
      <c r="G154" s="198">
        <v>0</v>
      </c>
      <c r="H154" s="198">
        <v>1</v>
      </c>
      <c r="I154" s="198">
        <v>0</v>
      </c>
      <c r="J154" s="198">
        <v>0</v>
      </c>
      <c r="K154" s="198">
        <v>0</v>
      </c>
      <c r="L154" s="198">
        <v>0</v>
      </c>
      <c r="M154" s="198">
        <v>3</v>
      </c>
      <c r="N154" s="198">
        <v>2</v>
      </c>
      <c r="O154" s="198">
        <v>0</v>
      </c>
      <c r="P154" s="198">
        <v>0</v>
      </c>
      <c r="Q154" s="198">
        <v>0</v>
      </c>
      <c r="R154" s="198">
        <v>0</v>
      </c>
      <c r="S154" s="198">
        <v>0</v>
      </c>
      <c r="T154" s="198">
        <v>0</v>
      </c>
      <c r="U154" s="198">
        <v>0</v>
      </c>
      <c r="V154" s="198">
        <v>0</v>
      </c>
      <c r="W154" s="198">
        <v>0</v>
      </c>
      <c r="X154" s="197">
        <v>0</v>
      </c>
    </row>
    <row r="155" spans="1:24" ht="15">
      <c r="A155" s="3" t="s">
        <v>227</v>
      </c>
      <c r="B155" s="197">
        <f t="shared" si="7"/>
        <v>36</v>
      </c>
      <c r="C155" s="198">
        <v>11</v>
      </c>
      <c r="D155" s="198">
        <v>4</v>
      </c>
      <c r="E155" s="198">
        <v>0</v>
      </c>
      <c r="F155" s="198">
        <v>0</v>
      </c>
      <c r="G155" s="198">
        <v>0</v>
      </c>
      <c r="H155" s="198">
        <v>6</v>
      </c>
      <c r="I155" s="198">
        <v>0</v>
      </c>
      <c r="J155" s="198">
        <v>3</v>
      </c>
      <c r="K155" s="198">
        <v>0</v>
      </c>
      <c r="L155" s="198">
        <v>4</v>
      </c>
      <c r="M155" s="198">
        <v>2</v>
      </c>
      <c r="N155" s="198">
        <v>0</v>
      </c>
      <c r="O155" s="198">
        <v>0</v>
      </c>
      <c r="P155" s="198">
        <v>2</v>
      </c>
      <c r="Q155" s="198">
        <v>1</v>
      </c>
      <c r="R155" s="198">
        <v>0</v>
      </c>
      <c r="S155" s="198">
        <v>0</v>
      </c>
      <c r="T155" s="198">
        <v>2</v>
      </c>
      <c r="U155" s="198">
        <v>1</v>
      </c>
      <c r="V155" s="198">
        <v>0</v>
      </c>
      <c r="W155" s="198">
        <v>0</v>
      </c>
      <c r="X155" s="197">
        <v>0</v>
      </c>
    </row>
    <row r="156" spans="1:24" ht="15">
      <c r="A156" s="3" t="s">
        <v>228</v>
      </c>
      <c r="B156" s="197">
        <f t="shared" si="7"/>
        <v>174</v>
      </c>
      <c r="C156" s="198">
        <v>87</v>
      </c>
      <c r="D156" s="198">
        <v>0</v>
      </c>
      <c r="E156" s="198">
        <v>0</v>
      </c>
      <c r="F156" s="198">
        <v>10</v>
      </c>
      <c r="G156" s="198">
        <v>0</v>
      </c>
      <c r="H156" s="198">
        <v>0</v>
      </c>
      <c r="I156" s="198">
        <v>0</v>
      </c>
      <c r="J156" s="198">
        <v>0</v>
      </c>
      <c r="K156" s="198">
        <v>0</v>
      </c>
      <c r="L156" s="198">
        <v>0</v>
      </c>
      <c r="M156" s="198">
        <v>0</v>
      </c>
      <c r="N156" s="198">
        <v>1</v>
      </c>
      <c r="O156" s="198">
        <v>0</v>
      </c>
      <c r="P156" s="198">
        <v>0</v>
      </c>
      <c r="Q156" s="198">
        <v>0</v>
      </c>
      <c r="R156" s="198">
        <v>1</v>
      </c>
      <c r="S156" s="198">
        <v>0</v>
      </c>
      <c r="T156" s="198">
        <v>1</v>
      </c>
      <c r="U156" s="198">
        <v>0</v>
      </c>
      <c r="V156" s="198">
        <v>0</v>
      </c>
      <c r="W156" s="198">
        <v>17</v>
      </c>
      <c r="X156" s="197">
        <v>57</v>
      </c>
    </row>
    <row r="157" spans="1:24" ht="15">
      <c r="A157" s="3" t="s">
        <v>229</v>
      </c>
      <c r="B157" s="197">
        <f t="shared" si="7"/>
        <v>25</v>
      </c>
      <c r="C157" s="198">
        <v>2</v>
      </c>
      <c r="D157" s="198">
        <v>7</v>
      </c>
      <c r="E157" s="198">
        <v>3</v>
      </c>
      <c r="F157" s="198">
        <v>1</v>
      </c>
      <c r="G157" s="198">
        <v>4</v>
      </c>
      <c r="H157" s="198">
        <v>0</v>
      </c>
      <c r="I157" s="198">
        <v>0</v>
      </c>
      <c r="J157" s="198">
        <v>0</v>
      </c>
      <c r="K157" s="198">
        <v>1</v>
      </c>
      <c r="L157" s="198">
        <v>0</v>
      </c>
      <c r="M157" s="198">
        <v>0</v>
      </c>
      <c r="N157" s="198">
        <v>0</v>
      </c>
      <c r="O157" s="198">
        <v>0</v>
      </c>
      <c r="P157" s="198">
        <v>1</v>
      </c>
      <c r="Q157" s="198">
        <v>2</v>
      </c>
      <c r="R157" s="198">
        <v>0</v>
      </c>
      <c r="S157" s="198">
        <v>0</v>
      </c>
      <c r="T157" s="198">
        <v>1</v>
      </c>
      <c r="U157" s="198">
        <v>0</v>
      </c>
      <c r="V157" s="198">
        <v>2</v>
      </c>
      <c r="W157" s="198">
        <v>0</v>
      </c>
      <c r="X157" s="197">
        <v>1</v>
      </c>
    </row>
    <row r="158" spans="1:24" ht="15">
      <c r="A158" s="3" t="s">
        <v>230</v>
      </c>
      <c r="B158" s="197">
        <f t="shared" si="7"/>
        <v>82</v>
      </c>
      <c r="C158" s="198">
        <v>3</v>
      </c>
      <c r="D158" s="198">
        <v>2</v>
      </c>
      <c r="E158" s="198">
        <v>0</v>
      </c>
      <c r="F158" s="198">
        <v>11</v>
      </c>
      <c r="G158" s="198">
        <v>10</v>
      </c>
      <c r="H158" s="198">
        <v>8</v>
      </c>
      <c r="I158" s="198">
        <v>2</v>
      </c>
      <c r="J158" s="198">
        <v>2</v>
      </c>
      <c r="K158" s="198">
        <v>5</v>
      </c>
      <c r="L158" s="198">
        <v>3</v>
      </c>
      <c r="M158" s="198">
        <v>0</v>
      </c>
      <c r="N158" s="198">
        <v>1</v>
      </c>
      <c r="O158" s="198">
        <v>4</v>
      </c>
      <c r="P158" s="198">
        <v>2</v>
      </c>
      <c r="Q158" s="198">
        <v>6</v>
      </c>
      <c r="R158" s="198">
        <v>0</v>
      </c>
      <c r="S158" s="198">
        <v>0</v>
      </c>
      <c r="T158" s="198">
        <v>4</v>
      </c>
      <c r="U158" s="198">
        <v>0</v>
      </c>
      <c r="V158" s="198">
        <v>0</v>
      </c>
      <c r="W158" s="198">
        <v>15</v>
      </c>
      <c r="X158" s="197">
        <v>4</v>
      </c>
    </row>
    <row r="159" spans="1:24" ht="15">
      <c r="A159" s="3" t="s">
        <v>231</v>
      </c>
      <c r="B159" s="197">
        <f t="shared" si="7"/>
        <v>3</v>
      </c>
      <c r="C159" s="198">
        <v>0</v>
      </c>
      <c r="D159" s="198">
        <v>0</v>
      </c>
      <c r="E159" s="198">
        <v>0</v>
      </c>
      <c r="F159" s="198">
        <v>0</v>
      </c>
      <c r="G159" s="198">
        <v>0</v>
      </c>
      <c r="H159" s="198">
        <v>0</v>
      </c>
      <c r="I159" s="198">
        <v>0</v>
      </c>
      <c r="J159" s="198">
        <v>0</v>
      </c>
      <c r="K159" s="198">
        <v>0</v>
      </c>
      <c r="L159" s="198">
        <v>0</v>
      </c>
      <c r="M159" s="198">
        <v>0</v>
      </c>
      <c r="N159" s="198">
        <v>0</v>
      </c>
      <c r="O159" s="198">
        <v>0</v>
      </c>
      <c r="P159" s="198">
        <v>0</v>
      </c>
      <c r="Q159" s="198">
        <v>0</v>
      </c>
      <c r="R159" s="198">
        <v>0</v>
      </c>
      <c r="S159" s="198">
        <v>0</v>
      </c>
      <c r="T159" s="198">
        <v>0</v>
      </c>
      <c r="U159" s="198">
        <v>0</v>
      </c>
      <c r="V159" s="198">
        <v>0</v>
      </c>
      <c r="W159" s="198">
        <v>0</v>
      </c>
      <c r="X159" s="197">
        <v>3</v>
      </c>
    </row>
    <row r="160" spans="1:24" ht="15">
      <c r="A160" s="3" t="s">
        <v>91</v>
      </c>
      <c r="B160" s="197">
        <f t="shared" si="7"/>
        <v>2</v>
      </c>
      <c r="C160" s="198">
        <v>1</v>
      </c>
      <c r="D160" s="198">
        <v>0</v>
      </c>
      <c r="E160" s="198">
        <v>0</v>
      </c>
      <c r="F160" s="198">
        <v>0</v>
      </c>
      <c r="G160" s="198">
        <v>0</v>
      </c>
      <c r="H160" s="198">
        <v>0</v>
      </c>
      <c r="I160" s="198">
        <v>0</v>
      </c>
      <c r="J160" s="198">
        <v>0</v>
      </c>
      <c r="K160" s="198">
        <v>0</v>
      </c>
      <c r="L160" s="198">
        <v>0</v>
      </c>
      <c r="M160" s="198">
        <v>0</v>
      </c>
      <c r="N160" s="198">
        <v>0</v>
      </c>
      <c r="O160" s="198">
        <v>0</v>
      </c>
      <c r="P160" s="198">
        <v>0</v>
      </c>
      <c r="Q160" s="198">
        <v>0</v>
      </c>
      <c r="R160" s="198">
        <v>0</v>
      </c>
      <c r="S160" s="198">
        <v>0</v>
      </c>
      <c r="T160" s="198">
        <v>0</v>
      </c>
      <c r="U160" s="198">
        <v>0</v>
      </c>
      <c r="V160" s="198">
        <v>0</v>
      </c>
      <c r="W160" s="198">
        <v>0</v>
      </c>
      <c r="X160" s="197">
        <v>1</v>
      </c>
    </row>
    <row r="161" spans="1:24" ht="15">
      <c r="A161" s="3" t="s">
        <v>92</v>
      </c>
      <c r="B161" s="197">
        <f t="shared" si="7"/>
        <v>4</v>
      </c>
      <c r="C161" s="198">
        <v>0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198">
        <v>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98">
        <v>0</v>
      </c>
      <c r="Q161" s="198">
        <v>0</v>
      </c>
      <c r="R161" s="198">
        <v>0</v>
      </c>
      <c r="S161" s="198">
        <v>0</v>
      </c>
      <c r="T161" s="198">
        <v>0</v>
      </c>
      <c r="U161" s="198">
        <v>0</v>
      </c>
      <c r="V161" s="198">
        <v>0</v>
      </c>
      <c r="W161" s="198">
        <v>0</v>
      </c>
      <c r="X161" s="197">
        <v>4</v>
      </c>
    </row>
    <row r="162" spans="1:24" ht="15">
      <c r="A162" s="3" t="s">
        <v>93</v>
      </c>
      <c r="B162" s="197">
        <f t="shared" si="7"/>
        <v>14</v>
      </c>
      <c r="C162" s="198">
        <v>0</v>
      </c>
      <c r="D162" s="198">
        <v>0</v>
      </c>
      <c r="E162" s="198">
        <v>0</v>
      </c>
      <c r="F162" s="198">
        <v>4</v>
      </c>
      <c r="G162" s="198">
        <v>0</v>
      </c>
      <c r="H162" s="198">
        <v>0</v>
      </c>
      <c r="I162" s="198">
        <v>10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>
        <v>0</v>
      </c>
      <c r="U162" s="198">
        <v>0</v>
      </c>
      <c r="V162" s="198">
        <v>0</v>
      </c>
      <c r="W162" s="198">
        <v>0</v>
      </c>
      <c r="X162" s="197">
        <v>0</v>
      </c>
    </row>
    <row r="163" spans="1:24" ht="15">
      <c r="A163" s="41" t="s">
        <v>14</v>
      </c>
      <c r="B163" s="197">
        <f t="shared" si="7"/>
        <v>78</v>
      </c>
      <c r="C163" s="198">
        <v>11</v>
      </c>
      <c r="D163" s="198">
        <v>0</v>
      </c>
      <c r="E163" s="198">
        <v>2</v>
      </c>
      <c r="F163" s="198">
        <v>9</v>
      </c>
      <c r="G163" s="198">
        <v>1</v>
      </c>
      <c r="H163" s="198">
        <v>3</v>
      </c>
      <c r="I163" s="198">
        <v>1</v>
      </c>
      <c r="J163" s="198">
        <v>1</v>
      </c>
      <c r="K163" s="198">
        <v>19</v>
      </c>
      <c r="L163" s="198">
        <v>5</v>
      </c>
      <c r="M163" s="198">
        <v>3</v>
      </c>
      <c r="N163" s="198">
        <v>2</v>
      </c>
      <c r="O163" s="198">
        <v>0</v>
      </c>
      <c r="P163" s="198">
        <v>1</v>
      </c>
      <c r="Q163" s="198">
        <v>2</v>
      </c>
      <c r="R163" s="198">
        <v>0</v>
      </c>
      <c r="S163" s="198">
        <v>0</v>
      </c>
      <c r="T163" s="198">
        <v>0</v>
      </c>
      <c r="U163" s="198">
        <v>2</v>
      </c>
      <c r="V163" s="198">
        <v>0</v>
      </c>
      <c r="W163" s="198">
        <v>1</v>
      </c>
      <c r="X163" s="197">
        <v>15</v>
      </c>
    </row>
    <row r="164" spans="2:24" ht="15">
      <c r="B164" s="197"/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7"/>
    </row>
    <row r="165" spans="1:24" ht="15">
      <c r="A165" s="204" t="s">
        <v>94</v>
      </c>
      <c r="B165" s="205">
        <f aca="true" t="shared" si="8" ref="B165:X165">SUM(B166:B169)</f>
        <v>156</v>
      </c>
      <c r="C165" s="205">
        <f t="shared" si="8"/>
        <v>13</v>
      </c>
      <c r="D165" s="205">
        <f t="shared" si="8"/>
        <v>1</v>
      </c>
      <c r="E165" s="205">
        <f t="shared" si="8"/>
        <v>1</v>
      </c>
      <c r="F165" s="205">
        <f t="shared" si="8"/>
        <v>17</v>
      </c>
      <c r="G165" s="205">
        <f t="shared" si="8"/>
        <v>2</v>
      </c>
      <c r="H165" s="205">
        <f t="shared" si="8"/>
        <v>6</v>
      </c>
      <c r="I165" s="205">
        <f t="shared" si="8"/>
        <v>7</v>
      </c>
      <c r="J165" s="205">
        <f t="shared" si="8"/>
        <v>18</v>
      </c>
      <c r="K165" s="205">
        <f t="shared" si="8"/>
        <v>1</v>
      </c>
      <c r="L165" s="205">
        <f t="shared" si="8"/>
        <v>20</v>
      </c>
      <c r="M165" s="205">
        <f t="shared" si="8"/>
        <v>15</v>
      </c>
      <c r="N165" s="205">
        <f t="shared" si="8"/>
        <v>2</v>
      </c>
      <c r="O165" s="205">
        <f t="shared" si="8"/>
        <v>5</v>
      </c>
      <c r="P165" s="205">
        <f t="shared" si="8"/>
        <v>2</v>
      </c>
      <c r="Q165" s="205">
        <f t="shared" si="8"/>
        <v>13</v>
      </c>
      <c r="R165" s="205">
        <f t="shared" si="8"/>
        <v>3</v>
      </c>
      <c r="S165" s="205">
        <f t="shared" si="8"/>
        <v>3</v>
      </c>
      <c r="T165" s="205">
        <f t="shared" si="8"/>
        <v>1</v>
      </c>
      <c r="U165" s="205">
        <f t="shared" si="8"/>
        <v>0</v>
      </c>
      <c r="V165" s="205">
        <f t="shared" si="8"/>
        <v>0</v>
      </c>
      <c r="W165" s="205">
        <f t="shared" si="8"/>
        <v>12</v>
      </c>
      <c r="X165" s="205">
        <f t="shared" si="8"/>
        <v>14</v>
      </c>
    </row>
    <row r="166" spans="1:24" ht="15">
      <c r="A166" s="41" t="s">
        <v>95</v>
      </c>
      <c r="B166" s="197">
        <f>SUM(C166:X166)</f>
        <v>67</v>
      </c>
      <c r="C166" s="198">
        <v>0</v>
      </c>
      <c r="D166" s="198">
        <v>0</v>
      </c>
      <c r="E166" s="198">
        <v>1</v>
      </c>
      <c r="F166" s="198">
        <v>9</v>
      </c>
      <c r="G166" s="198">
        <v>2</v>
      </c>
      <c r="H166" s="198">
        <v>0</v>
      </c>
      <c r="I166" s="198">
        <v>4</v>
      </c>
      <c r="J166" s="198">
        <v>0</v>
      </c>
      <c r="K166" s="198">
        <v>0</v>
      </c>
      <c r="L166" s="198">
        <v>11</v>
      </c>
      <c r="M166" s="198">
        <v>11</v>
      </c>
      <c r="N166" s="198">
        <v>2</v>
      </c>
      <c r="O166" s="198">
        <v>4</v>
      </c>
      <c r="P166" s="198">
        <v>0</v>
      </c>
      <c r="Q166" s="198">
        <v>7</v>
      </c>
      <c r="R166" s="198">
        <v>0</v>
      </c>
      <c r="S166" s="198">
        <v>1</v>
      </c>
      <c r="T166" s="198">
        <v>0</v>
      </c>
      <c r="U166" s="198">
        <v>0</v>
      </c>
      <c r="V166" s="198">
        <v>0</v>
      </c>
      <c r="W166" s="198">
        <v>6</v>
      </c>
      <c r="X166" s="197">
        <v>9</v>
      </c>
    </row>
    <row r="167" spans="1:24" ht="15">
      <c r="A167" s="41" t="s">
        <v>96</v>
      </c>
      <c r="B167" s="197">
        <f>SUM(C167:X167)</f>
        <v>25</v>
      </c>
      <c r="C167" s="198">
        <v>0</v>
      </c>
      <c r="D167" s="198">
        <v>0</v>
      </c>
      <c r="E167" s="198">
        <v>0</v>
      </c>
      <c r="F167" s="198">
        <v>1</v>
      </c>
      <c r="G167" s="198">
        <v>0</v>
      </c>
      <c r="H167" s="198">
        <v>0</v>
      </c>
      <c r="I167" s="198">
        <v>2</v>
      </c>
      <c r="J167" s="198">
        <v>1</v>
      </c>
      <c r="K167" s="198">
        <v>0</v>
      </c>
      <c r="L167" s="198">
        <v>9</v>
      </c>
      <c r="M167" s="198">
        <v>1</v>
      </c>
      <c r="N167" s="198">
        <v>0</v>
      </c>
      <c r="O167" s="198">
        <v>0</v>
      </c>
      <c r="P167" s="198">
        <v>0</v>
      </c>
      <c r="Q167" s="198">
        <v>5</v>
      </c>
      <c r="R167" s="198">
        <v>0</v>
      </c>
      <c r="S167" s="198">
        <v>0</v>
      </c>
      <c r="T167" s="198">
        <v>1</v>
      </c>
      <c r="U167" s="198">
        <v>0</v>
      </c>
      <c r="V167" s="198">
        <v>0</v>
      </c>
      <c r="W167" s="198">
        <v>0</v>
      </c>
      <c r="X167" s="197">
        <v>5</v>
      </c>
    </row>
    <row r="168" spans="1:24" ht="15">
      <c r="A168" s="41" t="s">
        <v>97</v>
      </c>
      <c r="B168" s="197">
        <f>SUM(C168:X168)</f>
        <v>3</v>
      </c>
      <c r="C168" s="198">
        <v>0</v>
      </c>
      <c r="D168" s="198">
        <v>0</v>
      </c>
      <c r="E168" s="198">
        <v>0</v>
      </c>
      <c r="F168" s="198">
        <v>0</v>
      </c>
      <c r="G168" s="198">
        <v>0</v>
      </c>
      <c r="H168" s="198">
        <v>3</v>
      </c>
      <c r="I168" s="198">
        <v>0</v>
      </c>
      <c r="J168" s="198">
        <v>0</v>
      </c>
      <c r="K168" s="198">
        <v>0</v>
      </c>
      <c r="L168" s="198">
        <v>0</v>
      </c>
      <c r="M168" s="198">
        <v>0</v>
      </c>
      <c r="N168" s="198">
        <v>0</v>
      </c>
      <c r="O168" s="198">
        <v>0</v>
      </c>
      <c r="P168" s="198">
        <v>0</v>
      </c>
      <c r="Q168" s="198">
        <v>0</v>
      </c>
      <c r="R168" s="198">
        <v>0</v>
      </c>
      <c r="S168" s="198">
        <v>0</v>
      </c>
      <c r="T168" s="198">
        <v>0</v>
      </c>
      <c r="U168" s="198">
        <v>0</v>
      </c>
      <c r="V168" s="198">
        <v>0</v>
      </c>
      <c r="W168" s="198">
        <v>0</v>
      </c>
      <c r="X168" s="197">
        <v>0</v>
      </c>
    </row>
    <row r="169" spans="1:24" ht="15">
      <c r="A169" s="41" t="s">
        <v>98</v>
      </c>
      <c r="B169" s="197">
        <f>SUM(C169:X169)</f>
        <v>61</v>
      </c>
      <c r="C169" s="198">
        <v>13</v>
      </c>
      <c r="D169" s="198">
        <v>1</v>
      </c>
      <c r="E169" s="198">
        <v>0</v>
      </c>
      <c r="F169" s="198">
        <v>7</v>
      </c>
      <c r="G169" s="198">
        <v>0</v>
      </c>
      <c r="H169" s="198">
        <v>3</v>
      </c>
      <c r="I169" s="198">
        <v>1</v>
      </c>
      <c r="J169" s="198">
        <v>17</v>
      </c>
      <c r="K169" s="198">
        <v>1</v>
      </c>
      <c r="L169" s="198">
        <v>0</v>
      </c>
      <c r="M169" s="198">
        <v>3</v>
      </c>
      <c r="N169" s="198">
        <v>0</v>
      </c>
      <c r="O169" s="198">
        <v>1</v>
      </c>
      <c r="P169" s="198">
        <v>2</v>
      </c>
      <c r="Q169" s="198">
        <v>1</v>
      </c>
      <c r="R169" s="198">
        <v>3</v>
      </c>
      <c r="S169" s="198">
        <v>2</v>
      </c>
      <c r="T169" s="198">
        <v>0</v>
      </c>
      <c r="U169" s="198">
        <v>0</v>
      </c>
      <c r="V169" s="198">
        <v>0</v>
      </c>
      <c r="W169" s="198">
        <v>6</v>
      </c>
      <c r="X169" s="197">
        <v>0</v>
      </c>
    </row>
    <row r="170" spans="1:24" ht="15">
      <c r="A170" s="206"/>
      <c r="B170" s="207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9"/>
    </row>
    <row r="171" ht="15">
      <c r="A171" s="151" t="s">
        <v>40</v>
      </c>
    </row>
  </sheetData>
  <sheetProtection/>
  <mergeCells count="3">
    <mergeCell ref="A5:A6"/>
    <mergeCell ref="B5:B6"/>
    <mergeCell ref="C5:X5"/>
  </mergeCells>
  <conditionalFormatting sqref="B11:X170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" footer="0"/>
  <pageSetup horizontalDpi="300" verticalDpi="300" orientation="landscape" scale="49"/>
  <rowBreaks count="1" manualBreakCount="1">
    <brk id="8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selection activeCell="A3" sqref="A3:I7"/>
    </sheetView>
  </sheetViews>
  <sheetFormatPr defaultColWidth="9.140625" defaultRowHeight="12.75"/>
  <cols>
    <col min="1" max="1" width="40.00390625" style="3" customWidth="1"/>
    <col min="2" max="2" width="13.28125" style="3" customWidth="1"/>
    <col min="3" max="3" width="13.00390625" style="3" customWidth="1"/>
    <col min="4" max="4" width="13.140625" style="3" customWidth="1"/>
    <col min="5" max="9" width="10.7109375" style="3" customWidth="1"/>
    <col min="10" max="16384" width="9.140625" style="3" customWidth="1"/>
  </cols>
  <sheetData>
    <row r="1" spans="1:9" ht="15">
      <c r="A1" s="32" t="s">
        <v>36</v>
      </c>
      <c r="B1" s="52"/>
      <c r="C1" s="52"/>
      <c r="D1" s="52"/>
      <c r="E1" s="52"/>
      <c r="F1" s="52"/>
      <c r="G1" s="52"/>
      <c r="H1" s="52"/>
      <c r="I1" s="52"/>
    </row>
    <row r="2" spans="1:9" ht="15">
      <c r="A2" s="32"/>
      <c r="B2" s="52"/>
      <c r="C2" s="52"/>
      <c r="D2" s="52"/>
      <c r="E2" s="52"/>
      <c r="F2" s="52"/>
      <c r="G2" s="52"/>
      <c r="H2" s="52"/>
      <c r="I2" s="52"/>
    </row>
    <row r="3" spans="1:9" ht="15">
      <c r="A3" s="220" t="s">
        <v>74</v>
      </c>
      <c r="B3" s="220"/>
      <c r="C3" s="220"/>
      <c r="D3" s="220"/>
      <c r="E3" s="220"/>
      <c r="F3" s="220"/>
      <c r="G3" s="220"/>
      <c r="H3" s="220"/>
      <c r="I3" s="220"/>
    </row>
    <row r="4" spans="1:9" ht="15">
      <c r="A4" s="220" t="s">
        <v>75</v>
      </c>
      <c r="B4" s="220"/>
      <c r="C4" s="220"/>
      <c r="D4" s="220"/>
      <c r="E4" s="220"/>
      <c r="F4" s="220"/>
      <c r="G4" s="220"/>
      <c r="H4" s="220"/>
      <c r="I4" s="220"/>
    </row>
    <row r="5" spans="1:9" ht="15">
      <c r="A5" s="221"/>
      <c r="B5" s="221"/>
      <c r="C5" s="221"/>
      <c r="D5" s="221"/>
      <c r="E5" s="221"/>
      <c r="F5" s="221"/>
      <c r="G5" s="221"/>
      <c r="H5" s="221"/>
      <c r="I5" s="221"/>
    </row>
    <row r="6" spans="1:9" ht="15">
      <c r="A6" s="222"/>
      <c r="B6" s="223"/>
      <c r="C6" s="224" t="s">
        <v>419</v>
      </c>
      <c r="D6" s="225"/>
      <c r="E6" s="226" t="s">
        <v>100</v>
      </c>
      <c r="F6" s="227"/>
      <c r="G6" s="227"/>
      <c r="H6" s="227"/>
      <c r="I6" s="227"/>
    </row>
    <row r="7" spans="1:9" ht="15">
      <c r="A7" s="228" t="s">
        <v>99</v>
      </c>
      <c r="B7" s="229" t="s">
        <v>353</v>
      </c>
      <c r="C7" s="230" t="s">
        <v>421</v>
      </c>
      <c r="D7" s="230" t="s">
        <v>422</v>
      </c>
      <c r="E7" s="231">
        <v>13</v>
      </c>
      <c r="F7" s="231">
        <v>14</v>
      </c>
      <c r="G7" s="231">
        <v>15</v>
      </c>
      <c r="H7" s="230">
        <v>16</v>
      </c>
      <c r="I7" s="231">
        <v>17</v>
      </c>
    </row>
    <row r="8" spans="1:9" ht="15">
      <c r="A8" s="1"/>
      <c r="B8" s="20"/>
      <c r="C8" s="35"/>
      <c r="D8" s="46"/>
      <c r="E8" s="36"/>
      <c r="F8" s="36"/>
      <c r="G8" s="36"/>
      <c r="H8" s="36"/>
      <c r="I8" s="36"/>
    </row>
    <row r="9" spans="1:9" ht="15">
      <c r="A9" s="37" t="s">
        <v>353</v>
      </c>
      <c r="B9" s="38">
        <f>SUM(B11,B13)</f>
        <v>592</v>
      </c>
      <c r="C9" s="12">
        <f aca="true" t="shared" si="0" ref="C9:I9">SUM(C11,C13)</f>
        <v>560</v>
      </c>
      <c r="D9" s="47">
        <f t="shared" si="0"/>
        <v>32</v>
      </c>
      <c r="E9" s="11">
        <f t="shared" si="0"/>
        <v>10</v>
      </c>
      <c r="F9" s="11">
        <f t="shared" si="0"/>
        <v>26</v>
      </c>
      <c r="G9" s="11">
        <f t="shared" si="0"/>
        <v>47</v>
      </c>
      <c r="H9" s="11">
        <f t="shared" si="0"/>
        <v>163</v>
      </c>
      <c r="I9" s="11">
        <f t="shared" si="0"/>
        <v>346</v>
      </c>
    </row>
    <row r="10" spans="1:9" ht="15">
      <c r="A10" s="1"/>
      <c r="B10" s="20"/>
      <c r="C10" s="18"/>
      <c r="D10" s="48"/>
      <c r="E10" s="17"/>
      <c r="F10" s="17"/>
      <c r="G10" s="17"/>
      <c r="H10" s="17"/>
      <c r="I10" s="17"/>
    </row>
    <row r="11" spans="1:9" ht="15">
      <c r="A11" s="34" t="s">
        <v>104</v>
      </c>
      <c r="B11" s="38">
        <f>SUM(C11:D11)</f>
        <v>290</v>
      </c>
      <c r="C11" s="40">
        <v>269</v>
      </c>
      <c r="D11" s="49">
        <v>21</v>
      </c>
      <c r="E11" s="39">
        <v>5</v>
      </c>
      <c r="F11" s="39">
        <v>9</v>
      </c>
      <c r="G11" s="39">
        <v>15</v>
      </c>
      <c r="H11" s="39">
        <v>86</v>
      </c>
      <c r="I11" s="39">
        <v>175</v>
      </c>
    </row>
    <row r="12" spans="1:9" ht="15">
      <c r="A12" s="34"/>
      <c r="B12" s="20"/>
      <c r="C12" s="40"/>
      <c r="D12" s="49"/>
      <c r="E12" s="39"/>
      <c r="F12" s="39"/>
      <c r="G12" s="39"/>
      <c r="H12" s="39"/>
      <c r="I12" s="39"/>
    </row>
    <row r="13" spans="1:9" ht="15">
      <c r="A13" s="34" t="s">
        <v>106</v>
      </c>
      <c r="B13" s="38">
        <f>SUM(B14:B19)</f>
        <v>302</v>
      </c>
      <c r="C13" s="12">
        <f aca="true" t="shared" si="1" ref="C13:I13">SUM(C14:C19)</f>
        <v>291</v>
      </c>
      <c r="D13" s="47">
        <f t="shared" si="1"/>
        <v>11</v>
      </c>
      <c r="E13" s="11">
        <f t="shared" si="1"/>
        <v>5</v>
      </c>
      <c r="F13" s="11">
        <f t="shared" si="1"/>
        <v>17</v>
      </c>
      <c r="G13" s="11">
        <f t="shared" si="1"/>
        <v>32</v>
      </c>
      <c r="H13" s="11">
        <f t="shared" si="1"/>
        <v>77</v>
      </c>
      <c r="I13" s="11">
        <f t="shared" si="1"/>
        <v>171</v>
      </c>
    </row>
    <row r="14" spans="1:9" ht="15">
      <c r="A14" s="41" t="s">
        <v>105</v>
      </c>
      <c r="B14" s="20">
        <f aca="true" t="shared" si="2" ref="B14:B19">SUM(C14:D14)</f>
        <v>135</v>
      </c>
      <c r="C14" s="24">
        <v>128</v>
      </c>
      <c r="D14" s="48">
        <v>7</v>
      </c>
      <c r="E14" s="23">
        <v>2</v>
      </c>
      <c r="F14" s="23">
        <v>10</v>
      </c>
      <c r="G14" s="23">
        <v>19</v>
      </c>
      <c r="H14" s="23">
        <v>35</v>
      </c>
      <c r="I14" s="23">
        <v>69</v>
      </c>
    </row>
    <row r="15" spans="1:9" ht="15">
      <c r="A15" s="41" t="s">
        <v>101</v>
      </c>
      <c r="B15" s="20">
        <f t="shared" si="2"/>
        <v>13</v>
      </c>
      <c r="C15" s="24">
        <v>13</v>
      </c>
      <c r="D15" s="50">
        <v>0</v>
      </c>
      <c r="E15" s="23">
        <v>1</v>
      </c>
      <c r="F15" s="23">
        <v>0</v>
      </c>
      <c r="G15" s="23">
        <v>3</v>
      </c>
      <c r="H15" s="23">
        <v>1</v>
      </c>
      <c r="I15" s="23">
        <v>8</v>
      </c>
    </row>
    <row r="16" spans="1:9" ht="15">
      <c r="A16" s="41" t="s">
        <v>103</v>
      </c>
      <c r="B16" s="20">
        <f t="shared" si="2"/>
        <v>129</v>
      </c>
      <c r="C16" s="24">
        <v>126</v>
      </c>
      <c r="D16" s="50">
        <v>3</v>
      </c>
      <c r="E16" s="23">
        <v>1</v>
      </c>
      <c r="F16" s="23">
        <v>3</v>
      </c>
      <c r="G16" s="23">
        <v>7</v>
      </c>
      <c r="H16" s="23">
        <v>32</v>
      </c>
      <c r="I16" s="23">
        <v>86</v>
      </c>
    </row>
    <row r="17" spans="1:9" ht="15">
      <c r="A17" s="41" t="s">
        <v>20</v>
      </c>
      <c r="B17" s="20">
        <f t="shared" si="2"/>
        <v>11</v>
      </c>
      <c r="C17" s="24">
        <v>11</v>
      </c>
      <c r="D17" s="48">
        <v>0</v>
      </c>
      <c r="E17" s="23">
        <v>1</v>
      </c>
      <c r="F17" s="23">
        <v>2</v>
      </c>
      <c r="G17" s="23">
        <v>2</v>
      </c>
      <c r="H17" s="23">
        <v>3</v>
      </c>
      <c r="I17" s="23">
        <v>3</v>
      </c>
    </row>
    <row r="18" spans="1:9" ht="15">
      <c r="A18" s="41" t="s">
        <v>21</v>
      </c>
      <c r="B18" s="20">
        <f t="shared" si="2"/>
        <v>2</v>
      </c>
      <c r="C18" s="24">
        <v>2</v>
      </c>
      <c r="D18" s="48">
        <v>0</v>
      </c>
      <c r="E18" s="23">
        <v>0</v>
      </c>
      <c r="F18" s="23">
        <v>1</v>
      </c>
      <c r="G18" s="23">
        <v>0</v>
      </c>
      <c r="H18" s="23">
        <v>1</v>
      </c>
      <c r="I18" s="23">
        <v>0</v>
      </c>
    </row>
    <row r="19" spans="1:9" ht="15">
      <c r="A19" s="41" t="s">
        <v>102</v>
      </c>
      <c r="B19" s="20">
        <f t="shared" si="2"/>
        <v>12</v>
      </c>
      <c r="C19" s="24">
        <v>11</v>
      </c>
      <c r="D19" s="48">
        <v>1</v>
      </c>
      <c r="E19" s="23">
        <v>0</v>
      </c>
      <c r="F19" s="23">
        <v>1</v>
      </c>
      <c r="G19" s="23">
        <v>1</v>
      </c>
      <c r="H19" s="23">
        <v>5</v>
      </c>
      <c r="I19" s="23">
        <v>5</v>
      </c>
    </row>
    <row r="20" spans="1:9" ht="15">
      <c r="A20" s="42"/>
      <c r="B20" s="45"/>
      <c r="C20" s="43"/>
      <c r="D20" s="51"/>
      <c r="E20" s="44"/>
      <c r="F20" s="44"/>
      <c r="G20" s="44"/>
      <c r="H20" s="44"/>
      <c r="I20" s="44"/>
    </row>
    <row r="21" ht="15">
      <c r="A21" s="61" t="s">
        <v>28</v>
      </c>
    </row>
  </sheetData>
  <sheetProtection/>
  <mergeCells count="2">
    <mergeCell ref="C6:D6"/>
    <mergeCell ref="E6:I6"/>
  </mergeCells>
  <printOptions horizontalCentered="1" verticalCentered="1"/>
  <pageMargins left="0.7480314960629921" right="0.7480314960629921" top="0.984251968503937" bottom="0.984251968503937" header="0" footer="0"/>
  <pageSetup horizontalDpi="200" verticalDpi="200" orientation="portrait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zoomScale="75" zoomScaleNormal="75" zoomScaleSheetLayoutView="85" zoomScalePageLayoutView="0" workbookViewId="0" topLeftCell="A1">
      <pane ySplit="6" topLeftCell="BM7" activePane="bottomLeft" state="frozen"/>
      <selection pane="topLeft" activeCell="A1" sqref="A1:IV1"/>
      <selection pane="bottomLeft" activeCell="A3" sqref="A3:J6"/>
    </sheetView>
  </sheetViews>
  <sheetFormatPr defaultColWidth="9.140625" defaultRowHeight="12.75"/>
  <cols>
    <col min="1" max="1" width="81.421875" style="3" customWidth="1"/>
    <col min="2" max="2" width="14.421875" style="3" customWidth="1"/>
    <col min="3" max="3" width="16.140625" style="3" customWidth="1"/>
    <col min="4" max="5" width="16.28125" style="3" customWidth="1"/>
    <col min="6" max="6" width="18.421875" style="3" customWidth="1"/>
    <col min="7" max="7" width="15.8515625" style="3" customWidth="1"/>
    <col min="8" max="8" width="16.140625" style="3" customWidth="1"/>
    <col min="9" max="9" width="13.7109375" style="3" customWidth="1"/>
    <col min="10" max="10" width="16.421875" style="3" customWidth="1"/>
    <col min="11" max="16384" width="9.140625" style="3" customWidth="1"/>
  </cols>
  <sheetData>
    <row r="1" spans="1:10" ht="15">
      <c r="A1" s="2" t="s">
        <v>37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>
      <c r="A2" s="2"/>
      <c r="B2" s="52"/>
      <c r="C2" s="52"/>
      <c r="D2" s="52"/>
      <c r="E2" s="52"/>
      <c r="F2" s="52"/>
      <c r="G2" s="52"/>
      <c r="H2" s="52"/>
      <c r="I2" s="52"/>
      <c r="J2" s="52"/>
    </row>
    <row r="3" spans="1:10" ht="15">
      <c r="A3" s="232" t="s">
        <v>79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1:10" ht="15">
      <c r="A5" s="233" t="s">
        <v>107</v>
      </c>
      <c r="B5" s="234" t="s">
        <v>356</v>
      </c>
      <c r="C5" s="235" t="s">
        <v>380</v>
      </c>
      <c r="D5" s="235"/>
      <c r="E5" s="236" t="s">
        <v>108</v>
      </c>
      <c r="F5" s="236"/>
      <c r="G5" s="236"/>
      <c r="H5" s="236"/>
      <c r="I5" s="236"/>
      <c r="J5" s="236"/>
    </row>
    <row r="6" spans="1:10" ht="54" customHeight="1">
      <c r="A6" s="233"/>
      <c r="B6" s="234"/>
      <c r="C6" s="237" t="s">
        <v>76</v>
      </c>
      <c r="D6" s="238" t="s">
        <v>77</v>
      </c>
      <c r="E6" s="239" t="s">
        <v>109</v>
      </c>
      <c r="F6" s="240" t="s">
        <v>78</v>
      </c>
      <c r="G6" s="241" t="s">
        <v>110</v>
      </c>
      <c r="H6" s="241" t="s">
        <v>111</v>
      </c>
      <c r="I6" s="241" t="s">
        <v>112</v>
      </c>
      <c r="J6" s="242" t="s">
        <v>102</v>
      </c>
    </row>
    <row r="7" spans="1:10" ht="15">
      <c r="A7" s="4"/>
      <c r="B7" s="5"/>
      <c r="C7" s="6"/>
      <c r="D7" s="7"/>
      <c r="E7" s="57"/>
      <c r="F7" s="33"/>
      <c r="G7" s="6"/>
      <c r="H7" s="6"/>
      <c r="I7" s="6"/>
      <c r="J7" s="7"/>
    </row>
    <row r="8" spans="1:10" ht="15">
      <c r="A8" s="53" t="s">
        <v>356</v>
      </c>
      <c r="B8" s="9">
        <f>SUM(B10,B22,B30,B35,B38,B41,B54,B57,B61,B65,B71,B74,B77)</f>
        <v>592</v>
      </c>
      <c r="C8" s="9">
        <f aca="true" t="shared" si="0" ref="C8:J8">SUM(C10,C22,C30,C35,C38,C41,C54,C57,C61,C65,C71,C74,C77)</f>
        <v>290</v>
      </c>
      <c r="D8" s="38">
        <f t="shared" si="0"/>
        <v>302</v>
      </c>
      <c r="E8" s="58">
        <f t="shared" si="0"/>
        <v>13</v>
      </c>
      <c r="F8" s="8">
        <f t="shared" si="0"/>
        <v>129</v>
      </c>
      <c r="G8" s="9">
        <f t="shared" si="0"/>
        <v>135</v>
      </c>
      <c r="H8" s="9">
        <f t="shared" si="0"/>
        <v>11</v>
      </c>
      <c r="I8" s="9">
        <f t="shared" si="0"/>
        <v>2</v>
      </c>
      <c r="J8" s="38">
        <f t="shared" si="0"/>
        <v>12</v>
      </c>
    </row>
    <row r="9" spans="1:10" ht="15">
      <c r="A9" s="13"/>
      <c r="B9" s="14"/>
      <c r="C9" s="15"/>
      <c r="D9" s="56"/>
      <c r="E9" s="59"/>
      <c r="F9" s="17"/>
      <c r="G9" s="16"/>
      <c r="H9" s="17"/>
      <c r="I9" s="16"/>
      <c r="J9" s="18"/>
    </row>
    <row r="10" spans="1:10" ht="15">
      <c r="A10" s="19" t="s">
        <v>113</v>
      </c>
      <c r="B10" s="9">
        <f>SUM(B11:B20)</f>
        <v>142</v>
      </c>
      <c r="C10" s="9">
        <f aca="true" t="shared" si="1" ref="C10:J10">SUM(C11:C20)</f>
        <v>67</v>
      </c>
      <c r="D10" s="38">
        <f t="shared" si="1"/>
        <v>75</v>
      </c>
      <c r="E10" s="58">
        <f t="shared" si="1"/>
        <v>2</v>
      </c>
      <c r="F10" s="8">
        <f t="shared" si="1"/>
        <v>50</v>
      </c>
      <c r="G10" s="9">
        <f t="shared" si="1"/>
        <v>21</v>
      </c>
      <c r="H10" s="9">
        <f t="shared" si="1"/>
        <v>0</v>
      </c>
      <c r="I10" s="9">
        <f t="shared" si="1"/>
        <v>1</v>
      </c>
      <c r="J10" s="38">
        <f t="shared" si="1"/>
        <v>1</v>
      </c>
    </row>
    <row r="11" spans="1:10" ht="15">
      <c r="A11" s="13" t="s">
        <v>114</v>
      </c>
      <c r="B11" s="14">
        <f>SUM(C11:D11)</f>
        <v>1</v>
      </c>
      <c r="C11" s="14">
        <v>0</v>
      </c>
      <c r="D11" s="20">
        <v>1</v>
      </c>
      <c r="E11" s="59">
        <v>0</v>
      </c>
      <c r="F11" s="17">
        <v>1</v>
      </c>
      <c r="G11" s="16">
        <v>0</v>
      </c>
      <c r="H11" s="17">
        <v>0</v>
      </c>
      <c r="I11" s="16">
        <v>0</v>
      </c>
      <c r="J11" s="18">
        <v>0</v>
      </c>
    </row>
    <row r="12" spans="1:10" ht="15">
      <c r="A12" s="13" t="s">
        <v>233</v>
      </c>
      <c r="B12" s="14">
        <f aca="true" t="shared" si="2" ref="B12:B75">SUM(C12:D12)</f>
        <v>29</v>
      </c>
      <c r="C12" s="14">
        <v>20</v>
      </c>
      <c r="D12" s="20">
        <v>9</v>
      </c>
      <c r="E12" s="59">
        <v>1</v>
      </c>
      <c r="F12" s="17">
        <v>2</v>
      </c>
      <c r="G12" s="16">
        <v>6</v>
      </c>
      <c r="H12" s="17">
        <v>0</v>
      </c>
      <c r="I12" s="16">
        <v>0</v>
      </c>
      <c r="J12" s="18">
        <v>0</v>
      </c>
    </row>
    <row r="13" spans="1:10" ht="15">
      <c r="A13" s="13" t="s">
        <v>269</v>
      </c>
      <c r="B13" s="14">
        <f t="shared" si="2"/>
        <v>38</v>
      </c>
      <c r="C13" s="14">
        <v>13</v>
      </c>
      <c r="D13" s="20">
        <v>25</v>
      </c>
      <c r="E13" s="59">
        <v>0</v>
      </c>
      <c r="F13" s="17">
        <v>25</v>
      </c>
      <c r="G13" s="16">
        <v>0</v>
      </c>
      <c r="H13" s="17">
        <v>0</v>
      </c>
      <c r="I13" s="16">
        <v>0</v>
      </c>
      <c r="J13" s="18">
        <v>0</v>
      </c>
    </row>
    <row r="14" spans="1:10" ht="15">
      <c r="A14" s="13" t="s">
        <v>115</v>
      </c>
      <c r="B14" s="14">
        <f t="shared" si="2"/>
        <v>2</v>
      </c>
      <c r="C14" s="14">
        <v>0</v>
      </c>
      <c r="D14" s="20">
        <v>2</v>
      </c>
      <c r="E14" s="59">
        <v>0</v>
      </c>
      <c r="F14" s="17">
        <v>1</v>
      </c>
      <c r="G14" s="16">
        <v>1</v>
      </c>
      <c r="H14" s="17">
        <v>0</v>
      </c>
      <c r="I14" s="16">
        <v>0</v>
      </c>
      <c r="J14" s="18">
        <v>0</v>
      </c>
    </row>
    <row r="15" spans="1:10" ht="15">
      <c r="A15" s="13" t="s">
        <v>116</v>
      </c>
      <c r="B15" s="14">
        <f t="shared" si="2"/>
        <v>4</v>
      </c>
      <c r="C15" s="14">
        <v>2</v>
      </c>
      <c r="D15" s="20">
        <v>2</v>
      </c>
      <c r="E15" s="59">
        <v>0</v>
      </c>
      <c r="F15" s="17">
        <v>0</v>
      </c>
      <c r="G15" s="16">
        <v>2</v>
      </c>
      <c r="H15" s="17">
        <v>0</v>
      </c>
      <c r="I15" s="16">
        <v>0</v>
      </c>
      <c r="J15" s="18">
        <v>0</v>
      </c>
    </row>
    <row r="16" spans="1:10" ht="15">
      <c r="A16" s="13" t="s">
        <v>267</v>
      </c>
      <c r="B16" s="14">
        <f t="shared" si="2"/>
        <v>21</v>
      </c>
      <c r="C16" s="14">
        <v>10</v>
      </c>
      <c r="D16" s="20">
        <v>11</v>
      </c>
      <c r="E16" s="59">
        <v>0</v>
      </c>
      <c r="F16" s="17">
        <v>10</v>
      </c>
      <c r="G16" s="16">
        <v>1</v>
      </c>
      <c r="H16" s="17">
        <v>0</v>
      </c>
      <c r="I16" s="16">
        <v>0</v>
      </c>
      <c r="J16" s="18">
        <v>0</v>
      </c>
    </row>
    <row r="17" spans="1:10" ht="15">
      <c r="A17" s="13" t="s">
        <v>22</v>
      </c>
      <c r="B17" s="14">
        <f t="shared" si="2"/>
        <v>34</v>
      </c>
      <c r="C17" s="14">
        <v>14</v>
      </c>
      <c r="D17" s="20">
        <v>20</v>
      </c>
      <c r="E17" s="59">
        <v>0</v>
      </c>
      <c r="F17" s="17">
        <v>11</v>
      </c>
      <c r="G17" s="16">
        <v>7</v>
      </c>
      <c r="H17" s="17">
        <v>0</v>
      </c>
      <c r="I17" s="16">
        <v>1</v>
      </c>
      <c r="J17" s="18">
        <v>1</v>
      </c>
    </row>
    <row r="18" spans="1:10" ht="15">
      <c r="A18" s="13" t="s">
        <v>163</v>
      </c>
      <c r="B18" s="14">
        <f t="shared" si="2"/>
        <v>1</v>
      </c>
      <c r="C18" s="14">
        <v>0</v>
      </c>
      <c r="D18" s="20">
        <v>1</v>
      </c>
      <c r="E18" s="59">
        <v>1</v>
      </c>
      <c r="F18" s="17">
        <v>0</v>
      </c>
      <c r="G18" s="16">
        <v>0</v>
      </c>
      <c r="H18" s="17">
        <v>0</v>
      </c>
      <c r="I18" s="16">
        <v>0</v>
      </c>
      <c r="J18" s="18">
        <v>0</v>
      </c>
    </row>
    <row r="19" spans="1:10" ht="15">
      <c r="A19" s="13" t="s">
        <v>164</v>
      </c>
      <c r="B19" s="14">
        <f t="shared" si="2"/>
        <v>5</v>
      </c>
      <c r="C19" s="14">
        <v>3</v>
      </c>
      <c r="D19" s="20">
        <v>2</v>
      </c>
      <c r="E19" s="59">
        <v>0</v>
      </c>
      <c r="F19" s="17">
        <v>0</v>
      </c>
      <c r="G19" s="16">
        <v>2</v>
      </c>
      <c r="H19" s="17">
        <v>0</v>
      </c>
      <c r="I19" s="16">
        <v>0</v>
      </c>
      <c r="J19" s="18">
        <v>0</v>
      </c>
    </row>
    <row r="20" spans="1:10" ht="15">
      <c r="A20" s="13" t="s">
        <v>165</v>
      </c>
      <c r="B20" s="14">
        <f t="shared" si="2"/>
        <v>7</v>
      </c>
      <c r="C20" s="14">
        <v>5</v>
      </c>
      <c r="D20" s="20">
        <v>2</v>
      </c>
      <c r="E20" s="59">
        <v>0</v>
      </c>
      <c r="F20" s="17">
        <v>0</v>
      </c>
      <c r="G20" s="16">
        <v>2</v>
      </c>
      <c r="H20" s="17">
        <v>0</v>
      </c>
      <c r="I20" s="16">
        <v>0</v>
      </c>
      <c r="J20" s="18">
        <v>0</v>
      </c>
    </row>
    <row r="21" spans="1:10" ht="15">
      <c r="A21" s="13"/>
      <c r="B21" s="14"/>
      <c r="C21" s="14"/>
      <c r="D21" s="20"/>
      <c r="E21" s="59"/>
      <c r="F21" s="17"/>
      <c r="G21" s="16"/>
      <c r="H21" s="17"/>
      <c r="I21" s="16"/>
      <c r="J21" s="18"/>
    </row>
    <row r="22" spans="1:10" ht="15">
      <c r="A22" s="19" t="s">
        <v>117</v>
      </c>
      <c r="B22" s="9">
        <f>SUM(B23:B28)</f>
        <v>128</v>
      </c>
      <c r="C22" s="9">
        <f aca="true" t="shared" si="3" ref="C22:J22">SUM(C23:C28)</f>
        <v>65</v>
      </c>
      <c r="D22" s="38">
        <f t="shared" si="3"/>
        <v>63</v>
      </c>
      <c r="E22" s="58">
        <f t="shared" si="3"/>
        <v>0</v>
      </c>
      <c r="F22" s="8">
        <f t="shared" si="3"/>
        <v>8</v>
      </c>
      <c r="G22" s="9">
        <f t="shared" si="3"/>
        <v>52</v>
      </c>
      <c r="H22" s="9">
        <f t="shared" si="3"/>
        <v>0</v>
      </c>
      <c r="I22" s="9">
        <f t="shared" si="3"/>
        <v>0</v>
      </c>
      <c r="J22" s="38">
        <f t="shared" si="3"/>
        <v>3</v>
      </c>
    </row>
    <row r="23" spans="1:10" ht="15">
      <c r="A23" s="13" t="s">
        <v>118</v>
      </c>
      <c r="B23" s="14">
        <f t="shared" si="2"/>
        <v>59</v>
      </c>
      <c r="C23" s="14">
        <v>36</v>
      </c>
      <c r="D23" s="20">
        <v>23</v>
      </c>
      <c r="E23" s="59">
        <v>0</v>
      </c>
      <c r="F23" s="17">
        <v>0</v>
      </c>
      <c r="G23" s="16">
        <v>22</v>
      </c>
      <c r="H23" s="17">
        <v>0</v>
      </c>
      <c r="I23" s="16">
        <v>0</v>
      </c>
      <c r="J23" s="18">
        <v>1</v>
      </c>
    </row>
    <row r="24" spans="1:10" ht="15">
      <c r="A24" s="13" t="s">
        <v>247</v>
      </c>
      <c r="B24" s="14">
        <f t="shared" si="2"/>
        <v>3</v>
      </c>
      <c r="C24" s="14">
        <v>1</v>
      </c>
      <c r="D24" s="20">
        <v>2</v>
      </c>
      <c r="E24" s="59">
        <v>0</v>
      </c>
      <c r="F24" s="17">
        <v>0</v>
      </c>
      <c r="G24" s="16">
        <v>2</v>
      </c>
      <c r="H24" s="17">
        <v>0</v>
      </c>
      <c r="I24" s="16">
        <v>0</v>
      </c>
      <c r="J24" s="18">
        <v>0</v>
      </c>
    </row>
    <row r="25" spans="1:10" ht="15">
      <c r="A25" s="13" t="s">
        <v>23</v>
      </c>
      <c r="B25" s="14">
        <f t="shared" si="2"/>
        <v>1</v>
      </c>
      <c r="C25" s="14">
        <v>0</v>
      </c>
      <c r="D25" s="20">
        <v>1</v>
      </c>
      <c r="E25" s="59">
        <v>0</v>
      </c>
      <c r="F25" s="17">
        <v>0</v>
      </c>
      <c r="G25" s="16">
        <v>1</v>
      </c>
      <c r="H25" s="17">
        <v>0</v>
      </c>
      <c r="I25" s="16">
        <v>0</v>
      </c>
      <c r="J25" s="18">
        <v>0</v>
      </c>
    </row>
    <row r="26" spans="1:10" ht="15">
      <c r="A26" s="13" t="s">
        <v>174</v>
      </c>
      <c r="B26" s="14">
        <f t="shared" si="2"/>
        <v>1</v>
      </c>
      <c r="C26" s="14">
        <v>1</v>
      </c>
      <c r="D26" s="20">
        <v>0</v>
      </c>
      <c r="E26" s="59">
        <v>0</v>
      </c>
      <c r="F26" s="17">
        <v>0</v>
      </c>
      <c r="G26" s="16">
        <v>0</v>
      </c>
      <c r="H26" s="17">
        <v>0</v>
      </c>
      <c r="I26" s="16">
        <v>0</v>
      </c>
      <c r="J26" s="18">
        <v>0</v>
      </c>
    </row>
    <row r="27" spans="1:10" ht="15">
      <c r="A27" s="13" t="s">
        <v>193</v>
      </c>
      <c r="B27" s="14">
        <f t="shared" si="2"/>
        <v>48</v>
      </c>
      <c r="C27" s="14">
        <v>22</v>
      </c>
      <c r="D27" s="20">
        <v>26</v>
      </c>
      <c r="E27" s="59">
        <v>0</v>
      </c>
      <c r="F27" s="17">
        <v>6</v>
      </c>
      <c r="G27" s="16">
        <v>19</v>
      </c>
      <c r="H27" s="17">
        <v>0</v>
      </c>
      <c r="I27" s="16">
        <v>0</v>
      </c>
      <c r="J27" s="18">
        <v>1</v>
      </c>
    </row>
    <row r="28" spans="1:10" ht="15">
      <c r="A28" s="13" t="s">
        <v>195</v>
      </c>
      <c r="B28" s="14">
        <f t="shared" si="2"/>
        <v>16</v>
      </c>
      <c r="C28" s="14">
        <v>5</v>
      </c>
      <c r="D28" s="20">
        <v>11</v>
      </c>
      <c r="E28" s="59">
        <v>0</v>
      </c>
      <c r="F28" s="17">
        <v>2</v>
      </c>
      <c r="G28" s="16">
        <v>8</v>
      </c>
      <c r="H28" s="17">
        <v>0</v>
      </c>
      <c r="I28" s="16">
        <v>0</v>
      </c>
      <c r="J28" s="18">
        <v>1</v>
      </c>
    </row>
    <row r="29" spans="1:10" ht="15">
      <c r="A29" s="13"/>
      <c r="B29" s="14"/>
      <c r="C29" s="14"/>
      <c r="D29" s="20"/>
      <c r="E29" s="59"/>
      <c r="F29" s="17"/>
      <c r="G29" s="16"/>
      <c r="H29" s="17"/>
      <c r="I29" s="16"/>
      <c r="J29" s="18"/>
    </row>
    <row r="30" spans="1:10" ht="15">
      <c r="A30" s="19" t="s">
        <v>119</v>
      </c>
      <c r="B30" s="9">
        <f>SUM(B31:B33)</f>
        <v>14</v>
      </c>
      <c r="C30" s="9">
        <f aca="true" t="shared" si="4" ref="C30:J30">SUM(C31:C33)</f>
        <v>11</v>
      </c>
      <c r="D30" s="38">
        <f t="shared" si="4"/>
        <v>3</v>
      </c>
      <c r="E30" s="58">
        <f t="shared" si="4"/>
        <v>0</v>
      </c>
      <c r="F30" s="8">
        <f t="shared" si="4"/>
        <v>2</v>
      </c>
      <c r="G30" s="9">
        <f t="shared" si="4"/>
        <v>0</v>
      </c>
      <c r="H30" s="9">
        <f t="shared" si="4"/>
        <v>0</v>
      </c>
      <c r="I30" s="9">
        <f t="shared" si="4"/>
        <v>0</v>
      </c>
      <c r="J30" s="38">
        <f t="shared" si="4"/>
        <v>1</v>
      </c>
    </row>
    <row r="31" spans="1:10" ht="15">
      <c r="A31" s="13" t="s">
        <v>235</v>
      </c>
      <c r="B31" s="14">
        <f t="shared" si="2"/>
        <v>12</v>
      </c>
      <c r="C31" s="14">
        <v>10</v>
      </c>
      <c r="D31" s="20">
        <v>2</v>
      </c>
      <c r="E31" s="58">
        <v>0</v>
      </c>
      <c r="F31" s="11">
        <v>1</v>
      </c>
      <c r="G31" s="10">
        <v>0</v>
      </c>
      <c r="H31" s="11">
        <v>0</v>
      </c>
      <c r="I31" s="10">
        <v>0</v>
      </c>
      <c r="J31" s="12">
        <v>1</v>
      </c>
    </row>
    <row r="32" spans="1:10" ht="15">
      <c r="A32" s="13" t="s">
        <v>120</v>
      </c>
      <c r="B32" s="14">
        <f t="shared" si="2"/>
        <v>1</v>
      </c>
      <c r="C32" s="14">
        <v>0</v>
      </c>
      <c r="D32" s="20">
        <v>1</v>
      </c>
      <c r="E32" s="58">
        <v>0</v>
      </c>
      <c r="F32" s="11">
        <v>1</v>
      </c>
      <c r="G32" s="10">
        <v>0</v>
      </c>
      <c r="H32" s="11">
        <v>0</v>
      </c>
      <c r="I32" s="10">
        <v>0</v>
      </c>
      <c r="J32" s="12">
        <v>0</v>
      </c>
    </row>
    <row r="33" spans="1:10" ht="15">
      <c r="A33" s="13" t="s">
        <v>121</v>
      </c>
      <c r="B33" s="14">
        <f t="shared" si="2"/>
        <v>1</v>
      </c>
      <c r="C33" s="14">
        <v>1</v>
      </c>
      <c r="D33" s="20">
        <v>0</v>
      </c>
      <c r="E33" s="59">
        <v>0</v>
      </c>
      <c r="F33" s="17">
        <v>0</v>
      </c>
      <c r="G33" s="16">
        <v>0</v>
      </c>
      <c r="H33" s="17">
        <v>0</v>
      </c>
      <c r="I33" s="16">
        <v>0</v>
      </c>
      <c r="J33" s="18">
        <v>0</v>
      </c>
    </row>
    <row r="34" spans="1:10" ht="15">
      <c r="A34" s="13"/>
      <c r="B34" s="14"/>
      <c r="C34" s="14"/>
      <c r="D34" s="20"/>
      <c r="E34" s="59"/>
      <c r="F34" s="17"/>
      <c r="G34" s="16"/>
      <c r="H34" s="17"/>
      <c r="I34" s="16"/>
      <c r="J34" s="18"/>
    </row>
    <row r="35" spans="1:10" ht="15">
      <c r="A35" s="19" t="s">
        <v>24</v>
      </c>
      <c r="B35" s="9">
        <f>SUM(B36)</f>
        <v>2</v>
      </c>
      <c r="C35" s="9">
        <f aca="true" t="shared" si="5" ref="C35:J35">SUM(C36)</f>
        <v>1</v>
      </c>
      <c r="D35" s="38">
        <f t="shared" si="5"/>
        <v>1</v>
      </c>
      <c r="E35" s="58">
        <f t="shared" si="5"/>
        <v>0</v>
      </c>
      <c r="F35" s="8">
        <f t="shared" si="5"/>
        <v>0</v>
      </c>
      <c r="G35" s="9">
        <f t="shared" si="5"/>
        <v>1</v>
      </c>
      <c r="H35" s="9">
        <f t="shared" si="5"/>
        <v>0</v>
      </c>
      <c r="I35" s="9">
        <f t="shared" si="5"/>
        <v>0</v>
      </c>
      <c r="J35" s="38">
        <f t="shared" si="5"/>
        <v>0</v>
      </c>
    </row>
    <row r="36" spans="1:10" ht="15">
      <c r="A36" s="13" t="s">
        <v>173</v>
      </c>
      <c r="B36" s="14">
        <f t="shared" si="2"/>
        <v>2</v>
      </c>
      <c r="C36" s="14">
        <v>1</v>
      </c>
      <c r="D36" s="20">
        <v>1</v>
      </c>
      <c r="E36" s="59">
        <v>0</v>
      </c>
      <c r="F36" s="17">
        <v>0</v>
      </c>
      <c r="G36" s="16">
        <v>1</v>
      </c>
      <c r="H36" s="17">
        <v>0</v>
      </c>
      <c r="I36" s="16">
        <v>0</v>
      </c>
      <c r="J36" s="18">
        <v>0</v>
      </c>
    </row>
    <row r="37" spans="1:10" ht="15">
      <c r="A37" s="13"/>
      <c r="B37" s="14"/>
      <c r="C37" s="14"/>
      <c r="D37" s="20"/>
      <c r="E37" s="59"/>
      <c r="F37" s="17"/>
      <c r="G37" s="16"/>
      <c r="H37" s="17"/>
      <c r="I37" s="16"/>
      <c r="J37" s="18"/>
    </row>
    <row r="38" spans="1:10" ht="15">
      <c r="A38" s="19" t="s">
        <v>122</v>
      </c>
      <c r="B38" s="9">
        <f>SUM(B39)</f>
        <v>7</v>
      </c>
      <c r="C38" s="9">
        <f aca="true" t="shared" si="6" ref="C38:J38">SUM(C39)</f>
        <v>5</v>
      </c>
      <c r="D38" s="38">
        <f t="shared" si="6"/>
        <v>2</v>
      </c>
      <c r="E38" s="58">
        <f t="shared" si="6"/>
        <v>1</v>
      </c>
      <c r="F38" s="8">
        <f t="shared" si="6"/>
        <v>0</v>
      </c>
      <c r="G38" s="9">
        <f t="shared" si="6"/>
        <v>1</v>
      </c>
      <c r="H38" s="9">
        <f t="shared" si="6"/>
        <v>0</v>
      </c>
      <c r="I38" s="9">
        <f t="shared" si="6"/>
        <v>0</v>
      </c>
      <c r="J38" s="38">
        <f t="shared" si="6"/>
        <v>0</v>
      </c>
    </row>
    <row r="39" spans="1:10" ht="15">
      <c r="A39" s="21" t="s">
        <v>197</v>
      </c>
      <c r="B39" s="14">
        <f t="shared" si="2"/>
        <v>7</v>
      </c>
      <c r="C39" s="14">
        <v>5</v>
      </c>
      <c r="D39" s="20">
        <v>2</v>
      </c>
      <c r="E39" s="59">
        <v>1</v>
      </c>
      <c r="F39" s="17">
        <v>0</v>
      </c>
      <c r="G39" s="16">
        <v>1</v>
      </c>
      <c r="H39" s="17">
        <v>0</v>
      </c>
      <c r="I39" s="16">
        <v>0</v>
      </c>
      <c r="J39" s="18">
        <v>0</v>
      </c>
    </row>
    <row r="40" spans="1:10" ht="15">
      <c r="A40" s="13"/>
      <c r="B40" s="14"/>
      <c r="C40" s="14"/>
      <c r="D40" s="20"/>
      <c r="E40" s="59"/>
      <c r="F40" s="17"/>
      <c r="G40" s="16"/>
      <c r="H40" s="17"/>
      <c r="I40" s="16"/>
      <c r="J40" s="18"/>
    </row>
    <row r="41" spans="1:10" ht="15">
      <c r="A41" s="19" t="s">
        <v>123</v>
      </c>
      <c r="B41" s="9">
        <f>SUM(B42:B52)</f>
        <v>236</v>
      </c>
      <c r="C41" s="9">
        <f aca="true" t="shared" si="7" ref="C41:J41">SUM(C42:C52)</f>
        <v>106</v>
      </c>
      <c r="D41" s="38">
        <f t="shared" si="7"/>
        <v>130</v>
      </c>
      <c r="E41" s="58">
        <f t="shared" si="7"/>
        <v>1</v>
      </c>
      <c r="F41" s="8">
        <f t="shared" si="7"/>
        <v>64</v>
      </c>
      <c r="G41" s="9">
        <f t="shared" si="7"/>
        <v>49</v>
      </c>
      <c r="H41" s="9">
        <f t="shared" si="7"/>
        <v>9</v>
      </c>
      <c r="I41" s="9">
        <f t="shared" si="7"/>
        <v>1</v>
      </c>
      <c r="J41" s="38">
        <f t="shared" si="7"/>
        <v>6</v>
      </c>
    </row>
    <row r="42" spans="1:10" ht="15">
      <c r="A42" s="13" t="s">
        <v>238</v>
      </c>
      <c r="B42" s="14">
        <f t="shared" si="2"/>
        <v>1</v>
      </c>
      <c r="C42" s="14">
        <v>1</v>
      </c>
      <c r="D42" s="20">
        <v>0</v>
      </c>
      <c r="E42" s="59">
        <v>0</v>
      </c>
      <c r="F42" s="17">
        <v>0</v>
      </c>
      <c r="G42" s="16">
        <v>0</v>
      </c>
      <c r="H42" s="17">
        <v>0</v>
      </c>
      <c r="I42" s="16">
        <v>0</v>
      </c>
      <c r="J42" s="18">
        <v>0</v>
      </c>
    </row>
    <row r="43" spans="1:10" ht="15">
      <c r="A43" s="13" t="s">
        <v>415</v>
      </c>
      <c r="B43" s="14">
        <f t="shared" si="2"/>
        <v>9</v>
      </c>
      <c r="C43" s="14">
        <v>9</v>
      </c>
      <c r="D43" s="20">
        <v>0</v>
      </c>
      <c r="E43" s="59">
        <v>0</v>
      </c>
      <c r="F43" s="17">
        <v>0</v>
      </c>
      <c r="G43" s="16">
        <v>0</v>
      </c>
      <c r="H43" s="17">
        <v>0</v>
      </c>
      <c r="I43" s="16">
        <v>0</v>
      </c>
      <c r="J43" s="18">
        <v>0</v>
      </c>
    </row>
    <row r="44" spans="1:10" ht="15">
      <c r="A44" s="13" t="s">
        <v>124</v>
      </c>
      <c r="B44" s="14">
        <f t="shared" si="2"/>
        <v>7</v>
      </c>
      <c r="C44" s="14">
        <v>3</v>
      </c>
      <c r="D44" s="20">
        <v>4</v>
      </c>
      <c r="E44" s="59">
        <v>0</v>
      </c>
      <c r="F44" s="23">
        <v>0</v>
      </c>
      <c r="G44" s="22">
        <v>2</v>
      </c>
      <c r="H44" s="23">
        <v>1</v>
      </c>
      <c r="I44" s="22">
        <v>1</v>
      </c>
      <c r="J44" s="24">
        <v>0</v>
      </c>
    </row>
    <row r="45" spans="1:10" ht="15">
      <c r="A45" s="13" t="s">
        <v>258</v>
      </c>
      <c r="B45" s="14">
        <f t="shared" si="2"/>
        <v>1</v>
      </c>
      <c r="C45" s="14">
        <v>1</v>
      </c>
      <c r="D45" s="20">
        <v>0</v>
      </c>
      <c r="E45" s="59">
        <v>0</v>
      </c>
      <c r="F45" s="17">
        <v>0</v>
      </c>
      <c r="G45" s="16">
        <v>0</v>
      </c>
      <c r="H45" s="17">
        <v>0</v>
      </c>
      <c r="I45" s="16">
        <v>0</v>
      </c>
      <c r="J45" s="18">
        <v>0</v>
      </c>
    </row>
    <row r="46" spans="1:10" ht="15">
      <c r="A46" s="13" t="s">
        <v>271</v>
      </c>
      <c r="B46" s="14">
        <f t="shared" si="2"/>
        <v>2</v>
      </c>
      <c r="C46" s="14">
        <v>1</v>
      </c>
      <c r="D46" s="20">
        <v>1</v>
      </c>
      <c r="E46" s="59">
        <v>0</v>
      </c>
      <c r="F46" s="17">
        <v>0</v>
      </c>
      <c r="G46" s="16">
        <v>0</v>
      </c>
      <c r="H46" s="17">
        <v>1</v>
      </c>
      <c r="I46" s="16">
        <v>0</v>
      </c>
      <c r="J46" s="18">
        <v>0</v>
      </c>
    </row>
    <row r="47" spans="1:10" ht="15">
      <c r="A47" s="13" t="s">
        <v>272</v>
      </c>
      <c r="B47" s="14">
        <f t="shared" si="2"/>
        <v>1</v>
      </c>
      <c r="C47" s="14">
        <v>1</v>
      </c>
      <c r="D47" s="20">
        <v>0</v>
      </c>
      <c r="E47" s="59">
        <v>0</v>
      </c>
      <c r="F47" s="17">
        <v>0</v>
      </c>
      <c r="G47" s="16">
        <v>0</v>
      </c>
      <c r="H47" s="17">
        <v>0</v>
      </c>
      <c r="I47" s="16">
        <v>0</v>
      </c>
      <c r="J47" s="18">
        <v>0</v>
      </c>
    </row>
    <row r="48" spans="1:10" ht="15">
      <c r="A48" s="13" t="s">
        <v>273</v>
      </c>
      <c r="B48" s="14">
        <f t="shared" si="2"/>
        <v>9</v>
      </c>
      <c r="C48" s="14">
        <v>7</v>
      </c>
      <c r="D48" s="20">
        <v>2</v>
      </c>
      <c r="E48" s="59">
        <v>0</v>
      </c>
      <c r="F48" s="17">
        <v>0</v>
      </c>
      <c r="G48" s="16">
        <v>1</v>
      </c>
      <c r="H48" s="17">
        <v>1</v>
      </c>
      <c r="I48" s="16">
        <v>0</v>
      </c>
      <c r="J48" s="18">
        <v>0</v>
      </c>
    </row>
    <row r="49" spans="1:10" ht="15">
      <c r="A49" s="13" t="s">
        <v>179</v>
      </c>
      <c r="B49" s="14">
        <f t="shared" si="2"/>
        <v>186</v>
      </c>
      <c r="C49" s="14">
        <v>76</v>
      </c>
      <c r="D49" s="20">
        <v>110</v>
      </c>
      <c r="E49" s="59">
        <v>1</v>
      </c>
      <c r="F49" s="17">
        <v>59</v>
      </c>
      <c r="G49" s="16">
        <v>39</v>
      </c>
      <c r="H49" s="17">
        <v>6</v>
      </c>
      <c r="I49" s="16">
        <v>0</v>
      </c>
      <c r="J49" s="18">
        <v>5</v>
      </c>
    </row>
    <row r="50" spans="1:10" ht="15">
      <c r="A50" s="13" t="s">
        <v>180</v>
      </c>
      <c r="B50" s="14">
        <f t="shared" si="2"/>
        <v>6</v>
      </c>
      <c r="C50" s="14">
        <v>1</v>
      </c>
      <c r="D50" s="20">
        <v>5</v>
      </c>
      <c r="E50" s="59">
        <v>0</v>
      </c>
      <c r="F50" s="17">
        <v>2</v>
      </c>
      <c r="G50" s="16">
        <v>3</v>
      </c>
      <c r="H50" s="17">
        <v>0</v>
      </c>
      <c r="I50" s="16">
        <v>0</v>
      </c>
      <c r="J50" s="18">
        <v>0</v>
      </c>
    </row>
    <row r="51" spans="1:10" ht="15">
      <c r="A51" s="13" t="s">
        <v>181</v>
      </c>
      <c r="B51" s="14">
        <f t="shared" si="2"/>
        <v>13</v>
      </c>
      <c r="C51" s="14">
        <v>6</v>
      </c>
      <c r="D51" s="20">
        <v>7</v>
      </c>
      <c r="E51" s="59">
        <v>0</v>
      </c>
      <c r="F51" s="17">
        <v>2</v>
      </c>
      <c r="G51" s="16">
        <v>4</v>
      </c>
      <c r="H51" s="17">
        <v>0</v>
      </c>
      <c r="I51" s="16">
        <v>0</v>
      </c>
      <c r="J51" s="18">
        <v>1</v>
      </c>
    </row>
    <row r="52" spans="1:10" ht="15">
      <c r="A52" s="13" t="s">
        <v>182</v>
      </c>
      <c r="B52" s="14">
        <f t="shared" si="2"/>
        <v>1</v>
      </c>
      <c r="C52" s="14">
        <v>0</v>
      </c>
      <c r="D52" s="20">
        <v>1</v>
      </c>
      <c r="E52" s="59">
        <v>0</v>
      </c>
      <c r="F52" s="17">
        <v>1</v>
      </c>
      <c r="G52" s="16">
        <v>0</v>
      </c>
      <c r="H52" s="17">
        <v>0</v>
      </c>
      <c r="I52" s="16">
        <v>0</v>
      </c>
      <c r="J52" s="18">
        <v>0</v>
      </c>
    </row>
    <row r="53" spans="1:10" ht="15">
      <c r="A53" s="13"/>
      <c r="B53" s="14"/>
      <c r="C53" s="14"/>
      <c r="D53" s="20"/>
      <c r="E53" s="59"/>
      <c r="F53" s="17"/>
      <c r="G53" s="16"/>
      <c r="H53" s="17"/>
      <c r="I53" s="16"/>
      <c r="J53" s="18"/>
    </row>
    <row r="54" spans="1:10" ht="15">
      <c r="A54" s="19" t="s">
        <v>125</v>
      </c>
      <c r="B54" s="9">
        <f>SUM(B55)</f>
        <v>2</v>
      </c>
      <c r="C54" s="9">
        <f aca="true" t="shared" si="8" ref="C54:J54">SUM(C55)</f>
        <v>0</v>
      </c>
      <c r="D54" s="38">
        <f t="shared" si="8"/>
        <v>2</v>
      </c>
      <c r="E54" s="58">
        <f t="shared" si="8"/>
        <v>2</v>
      </c>
      <c r="F54" s="8">
        <f t="shared" si="8"/>
        <v>0</v>
      </c>
      <c r="G54" s="9">
        <f t="shared" si="8"/>
        <v>0</v>
      </c>
      <c r="H54" s="9">
        <f t="shared" si="8"/>
        <v>0</v>
      </c>
      <c r="I54" s="9">
        <f t="shared" si="8"/>
        <v>0</v>
      </c>
      <c r="J54" s="38">
        <f t="shared" si="8"/>
        <v>0</v>
      </c>
    </row>
    <row r="55" spans="1:10" ht="15">
      <c r="A55" s="13" t="s">
        <v>126</v>
      </c>
      <c r="B55" s="14">
        <f t="shared" si="2"/>
        <v>2</v>
      </c>
      <c r="C55" s="14">
        <v>0</v>
      </c>
      <c r="D55" s="20">
        <v>2</v>
      </c>
      <c r="E55" s="59">
        <v>2</v>
      </c>
      <c r="F55" s="17">
        <v>0</v>
      </c>
      <c r="G55" s="16">
        <v>0</v>
      </c>
      <c r="H55" s="17">
        <v>0</v>
      </c>
      <c r="I55" s="16">
        <v>0</v>
      </c>
      <c r="J55" s="18">
        <v>0</v>
      </c>
    </row>
    <row r="56" spans="1:10" ht="15">
      <c r="A56" s="13"/>
      <c r="B56" s="14"/>
      <c r="C56" s="14"/>
      <c r="D56" s="20"/>
      <c r="E56" s="59"/>
      <c r="F56" s="17"/>
      <c r="G56" s="16"/>
      <c r="H56" s="17"/>
      <c r="I56" s="16"/>
      <c r="J56" s="18"/>
    </row>
    <row r="57" spans="1:10" ht="15">
      <c r="A57" s="19" t="s">
        <v>127</v>
      </c>
      <c r="B57" s="9">
        <f>SUM(B58:B59)</f>
        <v>5</v>
      </c>
      <c r="C57" s="9">
        <f aca="true" t="shared" si="9" ref="C57:J57">SUM(C58:C59)</f>
        <v>3</v>
      </c>
      <c r="D57" s="38">
        <f t="shared" si="9"/>
        <v>2</v>
      </c>
      <c r="E57" s="58">
        <f t="shared" si="9"/>
        <v>0</v>
      </c>
      <c r="F57" s="8">
        <f t="shared" si="9"/>
        <v>0</v>
      </c>
      <c r="G57" s="9">
        <f t="shared" si="9"/>
        <v>2</v>
      </c>
      <c r="H57" s="9">
        <f t="shared" si="9"/>
        <v>0</v>
      </c>
      <c r="I57" s="9">
        <f t="shared" si="9"/>
        <v>0</v>
      </c>
      <c r="J57" s="38">
        <f t="shared" si="9"/>
        <v>0</v>
      </c>
    </row>
    <row r="58" spans="1:10" ht="15">
      <c r="A58" s="13" t="s">
        <v>128</v>
      </c>
      <c r="B58" s="14">
        <f t="shared" si="2"/>
        <v>1</v>
      </c>
      <c r="C58" s="14">
        <v>0</v>
      </c>
      <c r="D58" s="20">
        <v>1</v>
      </c>
      <c r="E58" s="58">
        <v>0</v>
      </c>
      <c r="F58" s="11">
        <v>0</v>
      </c>
      <c r="G58" s="10">
        <v>1</v>
      </c>
      <c r="H58" s="11">
        <v>0</v>
      </c>
      <c r="I58" s="10">
        <v>0</v>
      </c>
      <c r="J58" s="12">
        <v>0</v>
      </c>
    </row>
    <row r="59" spans="1:10" ht="15">
      <c r="A59" s="13" t="s">
        <v>129</v>
      </c>
      <c r="B59" s="14">
        <f t="shared" si="2"/>
        <v>4</v>
      </c>
      <c r="C59" s="14">
        <v>3</v>
      </c>
      <c r="D59" s="20">
        <v>1</v>
      </c>
      <c r="E59" s="59">
        <v>0</v>
      </c>
      <c r="F59" s="23">
        <v>0</v>
      </c>
      <c r="G59" s="22">
        <v>1</v>
      </c>
      <c r="H59" s="23">
        <v>0</v>
      </c>
      <c r="I59" s="22">
        <v>0</v>
      </c>
      <c r="J59" s="24">
        <v>0</v>
      </c>
    </row>
    <row r="60" spans="1:10" ht="15">
      <c r="A60" s="13"/>
      <c r="B60" s="14"/>
      <c r="C60" s="14"/>
      <c r="D60" s="20"/>
      <c r="E60" s="59"/>
      <c r="F60" s="17"/>
      <c r="G60" s="16"/>
      <c r="H60" s="17"/>
      <c r="I60" s="16"/>
      <c r="J60" s="18"/>
    </row>
    <row r="61" spans="1:10" ht="15">
      <c r="A61" s="19" t="s">
        <v>130</v>
      </c>
      <c r="B61" s="9">
        <f>SUM(B62:B63)</f>
        <v>23</v>
      </c>
      <c r="C61" s="9">
        <f aca="true" t="shared" si="10" ref="C61:J61">SUM(C62:C63)</f>
        <v>16</v>
      </c>
      <c r="D61" s="38">
        <f t="shared" si="10"/>
        <v>7</v>
      </c>
      <c r="E61" s="58">
        <f t="shared" si="10"/>
        <v>0</v>
      </c>
      <c r="F61" s="8">
        <f t="shared" si="10"/>
        <v>2</v>
      </c>
      <c r="G61" s="9">
        <f t="shared" si="10"/>
        <v>4</v>
      </c>
      <c r="H61" s="9">
        <f t="shared" si="10"/>
        <v>1</v>
      </c>
      <c r="I61" s="9">
        <f t="shared" si="10"/>
        <v>0</v>
      </c>
      <c r="J61" s="38">
        <f t="shared" si="10"/>
        <v>0</v>
      </c>
    </row>
    <row r="62" spans="1:10" ht="15">
      <c r="A62" s="13" t="s">
        <v>253</v>
      </c>
      <c r="B62" s="14">
        <f t="shared" si="2"/>
        <v>18</v>
      </c>
      <c r="C62" s="14">
        <v>14</v>
      </c>
      <c r="D62" s="20">
        <v>4</v>
      </c>
      <c r="E62" s="59">
        <v>0</v>
      </c>
      <c r="F62" s="17">
        <v>0</v>
      </c>
      <c r="G62" s="16">
        <v>3</v>
      </c>
      <c r="H62" s="17">
        <v>1</v>
      </c>
      <c r="I62" s="16">
        <v>0</v>
      </c>
      <c r="J62" s="18">
        <v>0</v>
      </c>
    </row>
    <row r="63" spans="1:10" ht="15">
      <c r="A63" s="54" t="s">
        <v>178</v>
      </c>
      <c r="B63" s="14">
        <f t="shared" si="2"/>
        <v>5</v>
      </c>
      <c r="C63" s="14">
        <v>2</v>
      </c>
      <c r="D63" s="20">
        <v>3</v>
      </c>
      <c r="E63" s="59">
        <v>0</v>
      </c>
      <c r="F63" s="23">
        <v>2</v>
      </c>
      <c r="G63" s="22">
        <v>1</v>
      </c>
      <c r="H63" s="23">
        <v>0</v>
      </c>
      <c r="I63" s="22">
        <v>0</v>
      </c>
      <c r="J63" s="24">
        <v>0</v>
      </c>
    </row>
    <row r="64" spans="1:10" ht="15">
      <c r="A64" s="19"/>
      <c r="B64" s="14"/>
      <c r="C64" s="14"/>
      <c r="D64" s="20"/>
      <c r="E64" s="59"/>
      <c r="F64" s="17"/>
      <c r="G64" s="16"/>
      <c r="H64" s="17"/>
      <c r="I64" s="16"/>
      <c r="J64" s="18"/>
    </row>
    <row r="65" spans="1:10" ht="15">
      <c r="A65" s="19" t="s">
        <v>131</v>
      </c>
      <c r="B65" s="9">
        <f>SUM(B66:B69)</f>
        <v>8</v>
      </c>
      <c r="C65" s="9">
        <f aca="true" t="shared" si="11" ref="C65:J65">SUM(C66:C69)</f>
        <v>0</v>
      </c>
      <c r="D65" s="38">
        <f t="shared" si="11"/>
        <v>8</v>
      </c>
      <c r="E65" s="58">
        <f t="shared" si="11"/>
        <v>0</v>
      </c>
      <c r="F65" s="8">
        <f t="shared" si="11"/>
        <v>1</v>
      </c>
      <c r="G65" s="9">
        <f t="shared" si="11"/>
        <v>5</v>
      </c>
      <c r="H65" s="9">
        <f t="shared" si="11"/>
        <v>1</v>
      </c>
      <c r="I65" s="9">
        <f t="shared" si="11"/>
        <v>0</v>
      </c>
      <c r="J65" s="38">
        <f t="shared" si="11"/>
        <v>1</v>
      </c>
    </row>
    <row r="66" spans="1:10" ht="15">
      <c r="A66" s="13" t="s">
        <v>132</v>
      </c>
      <c r="B66" s="14">
        <f t="shared" si="2"/>
        <v>1</v>
      </c>
      <c r="C66" s="14">
        <v>0</v>
      </c>
      <c r="D66" s="20">
        <v>1</v>
      </c>
      <c r="E66" s="59">
        <v>0</v>
      </c>
      <c r="F66" s="17">
        <v>0</v>
      </c>
      <c r="G66" s="16">
        <v>1</v>
      </c>
      <c r="H66" s="17">
        <v>0</v>
      </c>
      <c r="I66" s="16">
        <v>0</v>
      </c>
      <c r="J66" s="18">
        <v>0</v>
      </c>
    </row>
    <row r="67" spans="1:10" ht="15">
      <c r="A67" s="13" t="s">
        <v>25</v>
      </c>
      <c r="B67" s="14">
        <f t="shared" si="2"/>
        <v>1</v>
      </c>
      <c r="C67" s="14">
        <v>0</v>
      </c>
      <c r="D67" s="20">
        <v>1</v>
      </c>
      <c r="E67" s="59">
        <v>0</v>
      </c>
      <c r="F67" s="17">
        <v>0</v>
      </c>
      <c r="G67" s="16">
        <v>1</v>
      </c>
      <c r="H67" s="17">
        <v>0</v>
      </c>
      <c r="I67" s="16">
        <v>0</v>
      </c>
      <c r="J67" s="18">
        <v>0</v>
      </c>
    </row>
    <row r="68" spans="1:10" ht="15">
      <c r="A68" s="13" t="s">
        <v>133</v>
      </c>
      <c r="B68" s="14">
        <f t="shared" si="2"/>
        <v>1</v>
      </c>
      <c r="C68" s="14">
        <v>0</v>
      </c>
      <c r="D68" s="20">
        <v>1</v>
      </c>
      <c r="E68" s="59">
        <v>0</v>
      </c>
      <c r="F68" s="17">
        <v>1</v>
      </c>
      <c r="G68" s="16">
        <v>0</v>
      </c>
      <c r="H68" s="17">
        <v>0</v>
      </c>
      <c r="I68" s="16">
        <v>0</v>
      </c>
      <c r="J68" s="18">
        <v>0</v>
      </c>
    </row>
    <row r="69" spans="1:10" ht="15">
      <c r="A69" s="13" t="s">
        <v>192</v>
      </c>
      <c r="B69" s="14">
        <f t="shared" si="2"/>
        <v>5</v>
      </c>
      <c r="C69" s="14">
        <v>0</v>
      </c>
      <c r="D69" s="20">
        <v>5</v>
      </c>
      <c r="E69" s="59">
        <v>0</v>
      </c>
      <c r="F69" s="17">
        <v>0</v>
      </c>
      <c r="G69" s="16">
        <v>3</v>
      </c>
      <c r="H69" s="17">
        <v>1</v>
      </c>
      <c r="I69" s="16">
        <v>0</v>
      </c>
      <c r="J69" s="18">
        <v>1</v>
      </c>
    </row>
    <row r="70" spans="1:10" ht="15">
      <c r="A70" s="13"/>
      <c r="B70" s="14"/>
      <c r="C70" s="14"/>
      <c r="D70" s="20"/>
      <c r="E70" s="59"/>
      <c r="F70" s="17"/>
      <c r="G70" s="16"/>
      <c r="H70" s="17"/>
      <c r="I70" s="16"/>
      <c r="J70" s="18"/>
    </row>
    <row r="71" spans="1:10" ht="15">
      <c r="A71" s="25" t="s">
        <v>134</v>
      </c>
      <c r="B71" s="9">
        <f>SUM(B72)</f>
        <v>7</v>
      </c>
      <c r="C71" s="9">
        <f aca="true" t="shared" si="12" ref="C71:J71">SUM(C72)</f>
        <v>2</v>
      </c>
      <c r="D71" s="38">
        <f t="shared" si="12"/>
        <v>5</v>
      </c>
      <c r="E71" s="58">
        <f t="shared" si="12"/>
        <v>4</v>
      </c>
      <c r="F71" s="8">
        <f t="shared" si="12"/>
        <v>1</v>
      </c>
      <c r="G71" s="9">
        <f t="shared" si="12"/>
        <v>0</v>
      </c>
      <c r="H71" s="9">
        <f t="shared" si="12"/>
        <v>0</v>
      </c>
      <c r="I71" s="9">
        <f t="shared" si="12"/>
        <v>0</v>
      </c>
      <c r="J71" s="38">
        <f t="shared" si="12"/>
        <v>0</v>
      </c>
    </row>
    <row r="72" spans="1:10" ht="15">
      <c r="A72" s="13" t="s">
        <v>135</v>
      </c>
      <c r="B72" s="14">
        <f t="shared" si="2"/>
        <v>7</v>
      </c>
      <c r="C72" s="14">
        <v>2</v>
      </c>
      <c r="D72" s="20">
        <v>5</v>
      </c>
      <c r="E72" s="59">
        <v>4</v>
      </c>
      <c r="F72" s="17">
        <v>1</v>
      </c>
      <c r="G72" s="16">
        <v>0</v>
      </c>
      <c r="H72" s="17">
        <v>0</v>
      </c>
      <c r="I72" s="16">
        <v>0</v>
      </c>
      <c r="J72" s="18">
        <v>0</v>
      </c>
    </row>
    <row r="73" spans="1:10" ht="15">
      <c r="A73" s="26"/>
      <c r="B73" s="14"/>
      <c r="C73" s="14"/>
      <c r="D73" s="20"/>
      <c r="E73" s="59"/>
      <c r="F73" s="17"/>
      <c r="G73" s="16"/>
      <c r="H73" s="17"/>
      <c r="I73" s="16"/>
      <c r="J73" s="18"/>
    </row>
    <row r="74" spans="1:10" ht="15">
      <c r="A74" s="55" t="s">
        <v>136</v>
      </c>
      <c r="B74" s="9">
        <f>SUM(B75)</f>
        <v>1</v>
      </c>
      <c r="C74" s="9">
        <f aca="true" t="shared" si="13" ref="C74:J74">SUM(C75)</f>
        <v>1</v>
      </c>
      <c r="D74" s="38">
        <f t="shared" si="13"/>
        <v>0</v>
      </c>
      <c r="E74" s="58">
        <f t="shared" si="13"/>
        <v>0</v>
      </c>
      <c r="F74" s="8">
        <f t="shared" si="13"/>
        <v>0</v>
      </c>
      <c r="G74" s="9">
        <f t="shared" si="13"/>
        <v>0</v>
      </c>
      <c r="H74" s="9">
        <f t="shared" si="13"/>
        <v>0</v>
      </c>
      <c r="I74" s="9">
        <f t="shared" si="13"/>
        <v>0</v>
      </c>
      <c r="J74" s="38">
        <f t="shared" si="13"/>
        <v>0</v>
      </c>
    </row>
    <row r="75" spans="1:10" ht="15">
      <c r="A75" s="54" t="s">
        <v>341</v>
      </c>
      <c r="B75" s="14">
        <f t="shared" si="2"/>
        <v>1</v>
      </c>
      <c r="C75" s="14">
        <v>1</v>
      </c>
      <c r="D75" s="20">
        <v>0</v>
      </c>
      <c r="E75" s="59">
        <v>0</v>
      </c>
      <c r="F75" s="17">
        <v>0</v>
      </c>
      <c r="G75" s="16">
        <v>0</v>
      </c>
      <c r="H75" s="17">
        <v>0</v>
      </c>
      <c r="I75" s="16">
        <v>0</v>
      </c>
      <c r="J75" s="18">
        <v>0</v>
      </c>
    </row>
    <row r="76" spans="1:10" ht="15">
      <c r="A76" s="13"/>
      <c r="B76" s="14"/>
      <c r="C76" s="14"/>
      <c r="D76" s="20"/>
      <c r="E76" s="59"/>
      <c r="F76" s="17"/>
      <c r="G76" s="16"/>
      <c r="H76" s="17"/>
      <c r="I76" s="16"/>
      <c r="J76" s="18"/>
    </row>
    <row r="77" spans="1:10" ht="15">
      <c r="A77" s="19" t="s">
        <v>199</v>
      </c>
      <c r="B77" s="9">
        <f>SUM(B78:B81)</f>
        <v>17</v>
      </c>
      <c r="C77" s="9">
        <f aca="true" t="shared" si="14" ref="C77:J77">SUM(C78:C81)</f>
        <v>13</v>
      </c>
      <c r="D77" s="38">
        <f t="shared" si="14"/>
        <v>4</v>
      </c>
      <c r="E77" s="58">
        <f t="shared" si="14"/>
        <v>3</v>
      </c>
      <c r="F77" s="8">
        <f t="shared" si="14"/>
        <v>1</v>
      </c>
      <c r="G77" s="9">
        <f t="shared" si="14"/>
        <v>0</v>
      </c>
      <c r="H77" s="9">
        <f t="shared" si="14"/>
        <v>0</v>
      </c>
      <c r="I77" s="9">
        <f t="shared" si="14"/>
        <v>0</v>
      </c>
      <c r="J77" s="38">
        <f t="shared" si="14"/>
        <v>0</v>
      </c>
    </row>
    <row r="78" spans="1:10" ht="15">
      <c r="A78" s="13" t="s">
        <v>205</v>
      </c>
      <c r="B78" s="14">
        <f>SUM(C78:D78)</f>
        <v>3</v>
      </c>
      <c r="C78" s="14">
        <v>1</v>
      </c>
      <c r="D78" s="20">
        <v>2</v>
      </c>
      <c r="E78" s="59">
        <v>1</v>
      </c>
      <c r="F78" s="17">
        <v>1</v>
      </c>
      <c r="G78" s="16">
        <v>0</v>
      </c>
      <c r="H78" s="17">
        <v>0</v>
      </c>
      <c r="I78" s="16">
        <v>0</v>
      </c>
      <c r="J78" s="18">
        <v>0</v>
      </c>
    </row>
    <row r="79" spans="1:10" ht="15">
      <c r="A79" s="13" t="s">
        <v>217</v>
      </c>
      <c r="B79" s="14">
        <f>SUM(C79:D79)</f>
        <v>1</v>
      </c>
      <c r="C79" s="14">
        <v>1</v>
      </c>
      <c r="D79" s="20">
        <v>0</v>
      </c>
      <c r="E79" s="59">
        <v>0</v>
      </c>
      <c r="F79" s="27">
        <v>0</v>
      </c>
      <c r="G79" s="14">
        <v>0</v>
      </c>
      <c r="H79" s="20">
        <v>0</v>
      </c>
      <c r="I79" s="16">
        <v>0</v>
      </c>
      <c r="J79" s="18">
        <v>0</v>
      </c>
    </row>
    <row r="80" spans="1:10" ht="15">
      <c r="A80" s="13" t="s">
        <v>218</v>
      </c>
      <c r="B80" s="14">
        <f>SUM(C80:D80)</f>
        <v>11</v>
      </c>
      <c r="C80" s="14">
        <v>10</v>
      </c>
      <c r="D80" s="20">
        <v>1</v>
      </c>
      <c r="E80" s="59">
        <v>1</v>
      </c>
      <c r="F80" s="27">
        <v>0</v>
      </c>
      <c r="G80" s="14">
        <v>0</v>
      </c>
      <c r="H80" s="20">
        <v>0</v>
      </c>
      <c r="I80" s="16">
        <v>0</v>
      </c>
      <c r="J80" s="20">
        <v>0</v>
      </c>
    </row>
    <row r="81" spans="1:10" ht="15">
      <c r="A81" s="13" t="s">
        <v>230</v>
      </c>
      <c r="B81" s="14">
        <f>SUM(C81:D81)</f>
        <v>2</v>
      </c>
      <c r="C81" s="14">
        <v>1</v>
      </c>
      <c r="D81" s="20">
        <v>1</v>
      </c>
      <c r="E81" s="59">
        <v>1</v>
      </c>
      <c r="F81" s="27">
        <v>0</v>
      </c>
      <c r="G81" s="14">
        <v>0</v>
      </c>
      <c r="H81" s="20">
        <v>0</v>
      </c>
      <c r="I81" s="16">
        <v>0</v>
      </c>
      <c r="J81" s="20">
        <v>0</v>
      </c>
    </row>
    <row r="82" spans="1:10" ht="15">
      <c r="A82" s="28"/>
      <c r="B82" s="29"/>
      <c r="C82" s="29"/>
      <c r="D82" s="30"/>
      <c r="E82" s="60"/>
      <c r="F82" s="28"/>
      <c r="G82" s="29"/>
      <c r="H82" s="29"/>
      <c r="I82" s="29"/>
      <c r="J82" s="30"/>
    </row>
    <row r="83" spans="1:3" ht="15">
      <c r="A83" s="31" t="s">
        <v>29</v>
      </c>
      <c r="C83" s="1"/>
    </row>
    <row r="84" ht="15">
      <c r="C84" s="1"/>
    </row>
    <row r="85" spans="1:3" ht="15">
      <c r="A85" s="31"/>
      <c r="C85" s="1"/>
    </row>
    <row r="86" spans="1:3" ht="15">
      <c r="A86" s="32"/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</sheetData>
  <sheetProtection/>
  <mergeCells count="2">
    <mergeCell ref="A5:A6"/>
    <mergeCell ref="B5:B6"/>
  </mergeCells>
  <printOptions horizontalCentered="1" verticalCentered="1"/>
  <pageMargins left="0.34" right="0" top="0" bottom="0" header="0" footer="0"/>
  <pageSetup horizontalDpi="600" verticalDpi="600" orientation="portrait" scale="4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SheetLayoutView="100" zoomScalePageLayoutView="0" workbookViewId="0" topLeftCell="A1">
      <selection activeCell="G64" sqref="G64"/>
    </sheetView>
  </sheetViews>
  <sheetFormatPr defaultColWidth="11.57421875" defaultRowHeight="12.75"/>
  <cols>
    <col min="1" max="1" width="84.28125" style="244" customWidth="1"/>
    <col min="2" max="2" width="26.140625" style="244" customWidth="1"/>
    <col min="3" max="3" width="30.7109375" style="244" bestFit="1" customWidth="1"/>
    <col min="4" max="5" width="32.421875" style="244" bestFit="1" customWidth="1"/>
    <col min="6" max="16384" width="11.421875" style="244" customWidth="1"/>
  </cols>
  <sheetData>
    <row r="1" ht="15">
      <c r="A1" s="243" t="s">
        <v>38</v>
      </c>
    </row>
    <row r="2" ht="15">
      <c r="A2" s="243"/>
    </row>
    <row r="3" spans="1:5" ht="15">
      <c r="A3" s="259" t="s">
        <v>84</v>
      </c>
      <c r="B3" s="259"/>
      <c r="C3" s="259"/>
      <c r="D3" s="259"/>
      <c r="E3" s="259"/>
    </row>
    <row r="4" spans="1:5" ht="15">
      <c r="A4" s="259" t="s">
        <v>81</v>
      </c>
      <c r="B4" s="259"/>
      <c r="C4" s="259"/>
      <c r="D4" s="259"/>
      <c r="E4" s="259"/>
    </row>
    <row r="5" spans="1:5" ht="15">
      <c r="A5" s="260"/>
      <c r="B5" s="260"/>
      <c r="C5" s="260"/>
      <c r="D5" s="260"/>
      <c r="E5" s="260"/>
    </row>
    <row r="6" spans="1:5" ht="15">
      <c r="A6" s="261"/>
      <c r="B6" s="262" t="s">
        <v>80</v>
      </c>
      <c r="C6" s="263" t="s">
        <v>137</v>
      </c>
      <c r="D6" s="263"/>
      <c r="E6" s="263"/>
    </row>
    <row r="7" spans="1:5" ht="15">
      <c r="A7" s="264" t="s">
        <v>346</v>
      </c>
      <c r="B7" s="265" t="s">
        <v>420</v>
      </c>
      <c r="C7" s="265" t="s">
        <v>353</v>
      </c>
      <c r="D7" s="265" t="s">
        <v>106</v>
      </c>
      <c r="E7" s="266" t="s">
        <v>104</v>
      </c>
    </row>
    <row r="8" spans="1:5" ht="15">
      <c r="A8" s="245"/>
      <c r="B8" s="246"/>
      <c r="C8" s="247"/>
      <c r="D8" s="247"/>
      <c r="E8" s="248"/>
    </row>
    <row r="9" spans="1:5" ht="15">
      <c r="A9" s="249" t="s">
        <v>356</v>
      </c>
      <c r="B9" s="250">
        <f>SUM(B11:B32)</f>
        <v>592</v>
      </c>
      <c r="C9" s="250" t="s">
        <v>138</v>
      </c>
      <c r="D9" s="250" t="s">
        <v>139</v>
      </c>
      <c r="E9" s="251" t="s">
        <v>140</v>
      </c>
    </row>
    <row r="10" spans="1:5" ht="15">
      <c r="A10" s="252"/>
      <c r="B10" s="247"/>
      <c r="C10" s="247"/>
      <c r="D10" s="247"/>
      <c r="E10" s="248"/>
    </row>
    <row r="11" spans="1:5" ht="15">
      <c r="A11" s="253" t="s">
        <v>357</v>
      </c>
      <c r="B11" s="14">
        <v>243</v>
      </c>
      <c r="C11" s="14" t="s">
        <v>141</v>
      </c>
      <c r="D11" s="247" t="s">
        <v>139</v>
      </c>
      <c r="E11" s="248" t="s">
        <v>142</v>
      </c>
    </row>
    <row r="12" spans="1:5" ht="15">
      <c r="A12" s="253" t="s">
        <v>26</v>
      </c>
      <c r="B12" s="14">
        <v>0</v>
      </c>
      <c r="C12" s="14" t="s">
        <v>143</v>
      </c>
      <c r="D12" s="14" t="s">
        <v>143</v>
      </c>
      <c r="E12" s="20" t="s">
        <v>143</v>
      </c>
    </row>
    <row r="13" spans="1:5" ht="15">
      <c r="A13" s="253" t="s">
        <v>309</v>
      </c>
      <c r="B13" s="14">
        <v>62</v>
      </c>
      <c r="C13" s="14" t="s">
        <v>144</v>
      </c>
      <c r="D13" s="247" t="s">
        <v>145</v>
      </c>
      <c r="E13" s="248" t="s">
        <v>146</v>
      </c>
    </row>
    <row r="14" spans="1:5" ht="15">
      <c r="A14" s="253" t="s">
        <v>310</v>
      </c>
      <c r="B14" s="14">
        <v>12</v>
      </c>
      <c r="C14" s="14" t="s">
        <v>147</v>
      </c>
      <c r="D14" s="247" t="s">
        <v>148</v>
      </c>
      <c r="E14" s="248" t="s">
        <v>149</v>
      </c>
    </row>
    <row r="15" spans="1:5" ht="15">
      <c r="A15" s="253" t="s">
        <v>311</v>
      </c>
      <c r="B15" s="14">
        <v>7</v>
      </c>
      <c r="C15" s="14" t="s">
        <v>150</v>
      </c>
      <c r="D15" s="247" t="s">
        <v>150</v>
      </c>
      <c r="E15" s="248" t="s">
        <v>143</v>
      </c>
    </row>
    <row r="16" spans="1:5" ht="15">
      <c r="A16" s="253" t="s">
        <v>312</v>
      </c>
      <c r="B16" s="14">
        <v>10</v>
      </c>
      <c r="C16" s="14" t="s">
        <v>151</v>
      </c>
      <c r="D16" s="247" t="s">
        <v>152</v>
      </c>
      <c r="E16" s="248" t="s">
        <v>141</v>
      </c>
    </row>
    <row r="17" spans="1:5" ht="15">
      <c r="A17" s="253" t="s">
        <v>313</v>
      </c>
      <c r="B17" s="14">
        <v>33</v>
      </c>
      <c r="C17" s="14" t="s">
        <v>153</v>
      </c>
      <c r="D17" s="247" t="s">
        <v>154</v>
      </c>
      <c r="E17" s="248" t="s">
        <v>155</v>
      </c>
    </row>
    <row r="18" spans="1:5" ht="15">
      <c r="A18" s="253" t="s">
        <v>314</v>
      </c>
      <c r="B18" s="14">
        <v>3</v>
      </c>
      <c r="C18" s="14" t="s">
        <v>141</v>
      </c>
      <c r="D18" s="247" t="s">
        <v>141</v>
      </c>
      <c r="E18" s="248" t="s">
        <v>143</v>
      </c>
    </row>
    <row r="19" spans="1:5" ht="15">
      <c r="A19" s="253" t="s">
        <v>315</v>
      </c>
      <c r="B19" s="14">
        <v>46</v>
      </c>
      <c r="C19" s="14" t="s">
        <v>156</v>
      </c>
      <c r="D19" s="247" t="s">
        <v>157</v>
      </c>
      <c r="E19" s="248" t="s">
        <v>158</v>
      </c>
    </row>
    <row r="20" spans="1:5" ht="15">
      <c r="A20" s="253" t="s">
        <v>316</v>
      </c>
      <c r="B20" s="14">
        <v>8</v>
      </c>
      <c r="C20" s="14" t="s">
        <v>159</v>
      </c>
      <c r="D20" s="247" t="s">
        <v>159</v>
      </c>
      <c r="E20" s="248" t="s">
        <v>143</v>
      </c>
    </row>
    <row r="21" spans="1:5" ht="15">
      <c r="A21" s="253" t="s">
        <v>317</v>
      </c>
      <c r="B21" s="14">
        <v>0</v>
      </c>
      <c r="C21" s="14" t="s">
        <v>143</v>
      </c>
      <c r="D21" s="14" t="s">
        <v>143</v>
      </c>
      <c r="E21" s="20" t="s">
        <v>143</v>
      </c>
    </row>
    <row r="22" spans="1:5" ht="15">
      <c r="A22" s="253" t="s">
        <v>318</v>
      </c>
      <c r="B22" s="14">
        <v>0</v>
      </c>
      <c r="C22" s="14" t="s">
        <v>143</v>
      </c>
      <c r="D22" s="14" t="s">
        <v>143</v>
      </c>
      <c r="E22" s="20" t="s">
        <v>143</v>
      </c>
    </row>
    <row r="23" spans="1:5" ht="15">
      <c r="A23" s="253" t="s">
        <v>319</v>
      </c>
      <c r="B23" s="14">
        <v>0</v>
      </c>
      <c r="C23" s="14" t="s">
        <v>143</v>
      </c>
      <c r="D23" s="14" t="s">
        <v>143</v>
      </c>
      <c r="E23" s="20" t="s">
        <v>143</v>
      </c>
    </row>
    <row r="24" spans="1:5" ht="15">
      <c r="A24" s="253" t="s">
        <v>320</v>
      </c>
      <c r="B24" s="14">
        <v>26</v>
      </c>
      <c r="C24" s="14" t="s">
        <v>160</v>
      </c>
      <c r="D24" s="247" t="s">
        <v>161</v>
      </c>
      <c r="E24" s="248" t="s">
        <v>162</v>
      </c>
    </row>
    <row r="25" spans="1:5" ht="15">
      <c r="A25" s="253" t="s">
        <v>321</v>
      </c>
      <c r="B25" s="14">
        <v>7</v>
      </c>
      <c r="C25" s="14" t="s">
        <v>139</v>
      </c>
      <c r="D25" s="247" t="s">
        <v>42</v>
      </c>
      <c r="E25" s="248" t="s">
        <v>43</v>
      </c>
    </row>
    <row r="26" spans="1:5" ht="15">
      <c r="A26" s="253" t="s">
        <v>322</v>
      </c>
      <c r="B26" s="14">
        <v>20</v>
      </c>
      <c r="C26" s="247" t="s">
        <v>44</v>
      </c>
      <c r="D26" s="247" t="s">
        <v>160</v>
      </c>
      <c r="E26" s="248" t="s">
        <v>45</v>
      </c>
    </row>
    <row r="27" spans="1:5" ht="15">
      <c r="A27" s="253" t="s">
        <v>323</v>
      </c>
      <c r="B27" s="14">
        <v>2</v>
      </c>
      <c r="C27" s="14" t="s">
        <v>46</v>
      </c>
      <c r="D27" s="247" t="s">
        <v>47</v>
      </c>
      <c r="E27" s="248" t="s">
        <v>48</v>
      </c>
    </row>
    <row r="28" spans="1:5" ht="15">
      <c r="A28" s="253" t="s">
        <v>324</v>
      </c>
      <c r="B28" s="14">
        <v>1</v>
      </c>
      <c r="C28" s="14" t="s">
        <v>49</v>
      </c>
      <c r="D28" s="247" t="s">
        <v>49</v>
      </c>
      <c r="E28" s="248" t="s">
        <v>143</v>
      </c>
    </row>
    <row r="29" spans="1:5" ht="15">
      <c r="A29" s="253" t="s">
        <v>325</v>
      </c>
      <c r="B29" s="14">
        <v>2</v>
      </c>
      <c r="C29" s="14" t="s">
        <v>50</v>
      </c>
      <c r="D29" s="14" t="s">
        <v>143</v>
      </c>
      <c r="E29" s="20" t="s">
        <v>50</v>
      </c>
    </row>
    <row r="30" spans="1:5" ht="15">
      <c r="A30" s="253" t="s">
        <v>326</v>
      </c>
      <c r="B30" s="14">
        <v>13</v>
      </c>
      <c r="C30" s="14" t="s">
        <v>159</v>
      </c>
      <c r="D30" s="14" t="s">
        <v>51</v>
      </c>
      <c r="E30" s="20" t="s">
        <v>160</v>
      </c>
    </row>
    <row r="31" spans="1:5" ht="15">
      <c r="A31" s="253" t="s">
        <v>327</v>
      </c>
      <c r="B31" s="247">
        <v>71</v>
      </c>
      <c r="C31" s="14" t="s">
        <v>52</v>
      </c>
      <c r="D31" s="14" t="s">
        <v>147</v>
      </c>
      <c r="E31" s="20" t="s">
        <v>141</v>
      </c>
    </row>
    <row r="32" spans="1:5" ht="15">
      <c r="A32" s="253" t="s">
        <v>328</v>
      </c>
      <c r="B32" s="247">
        <v>26</v>
      </c>
      <c r="C32" s="247" t="s">
        <v>160</v>
      </c>
      <c r="D32" s="247" t="s">
        <v>159</v>
      </c>
      <c r="E32" s="248" t="s">
        <v>151</v>
      </c>
    </row>
    <row r="33" spans="1:5" ht="15">
      <c r="A33" s="254"/>
      <c r="B33" s="255"/>
      <c r="C33" s="256"/>
      <c r="D33" s="256"/>
      <c r="E33" s="256"/>
    </row>
    <row r="34" spans="1:5" ht="15">
      <c r="A34" s="61" t="s">
        <v>41</v>
      </c>
      <c r="B34" s="257"/>
      <c r="C34" s="258"/>
      <c r="D34" s="258"/>
      <c r="E34" s="258"/>
    </row>
  </sheetData>
  <sheetProtection/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DEFINITIVA II TRIMESTRE 2005</dc:title>
  <dc:subject/>
  <dc:creator>CATALINA CECILIANO</dc:creator>
  <cp:keywords/>
  <dc:description/>
  <cp:lastModifiedBy>minor canales</cp:lastModifiedBy>
  <cp:lastPrinted>2013-08-08T17:47:27Z</cp:lastPrinted>
  <dcterms:created xsi:type="dcterms:W3CDTF">2004-06-02T15:16:40Z</dcterms:created>
  <dcterms:modified xsi:type="dcterms:W3CDTF">2013-11-18T16:10:15Z</dcterms:modified>
  <cp:category/>
  <cp:version/>
  <cp:contentType/>
  <cp:contentStatus/>
  <cp:revision>1</cp:revision>
</cp:coreProperties>
</file>